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tletas" sheetId="1" r:id="rId4"/>
    <sheet state="visible" name="Composição Times" sheetId="2" r:id="rId5"/>
    <sheet state="visible" name="Histórico de Jogos" sheetId="3" r:id="rId6"/>
    <sheet state="visible" name="Aproveitamento mensal" sheetId="4" r:id="rId7"/>
    <sheet state="visible" name="Sugestão - Bill" sheetId="5" r:id="rId8"/>
    <sheet state="visible" name="Sugestão do Rafa" sheetId="6" r:id="rId9"/>
    <sheet state="visible" name="ESTATUTO" sheetId="7" r:id="rId10"/>
    <sheet state="visible" name="Instagram" sheetId="8" r:id="rId11"/>
    <sheet state="visible" name="Pagamentos" sheetId="9" r:id="rId12"/>
    <sheet state="visible" name="Wallau" sheetId="10" r:id="rId13"/>
    <sheet state="visible" name="FutHaus - E.V." sheetId="11" r:id="rId14"/>
    <sheet state="visible" name="Estação - C.B" sheetId="12" r:id="rId15"/>
    <sheet state="visible" name="Hangar" sheetId="13" r:id="rId16"/>
    <sheet state="visible" name="Dash - Aproveitamento" sheetId="14" r:id="rId17"/>
    <sheet state="visible" name="Dash - Presença" sheetId="15" r:id="rId18"/>
    <sheet state="visible" name="Dash - Vitórias" sheetId="16" r:id="rId19"/>
    <sheet state="visible" name="Dash - Derrotas" sheetId="17" r:id="rId20"/>
    <sheet state="visible" name="Dash - Empates" sheetId="18" r:id="rId21"/>
    <sheet state="visible" name="Dash - Pontos" sheetId="19" r:id="rId22"/>
  </sheets>
  <definedNames>
    <definedName name="Aproveitamento">'Aproveitamento mensal'!$A$2:$M$51</definedName>
    <definedName hidden="1" localSheetId="0" name="_xlnm._FilterDatabase">Atletas!$A$2:$M$61</definedName>
    <definedName hidden="1" localSheetId="1" name="_xlnm._FilterDatabase">'Composição Times'!$B$1:$J$23</definedName>
    <definedName hidden="1" localSheetId="2" name="_xlnm._FilterDatabase">'Histórico de Jogos'!$B$1:$AA$322</definedName>
    <definedName hidden="1" localSheetId="3" name="_xlnm._FilterDatabase">'Aproveitamento mensal'!$A$2:$BU$200</definedName>
    <definedName hidden="1" localSheetId="3" name="Z_C5EC68D5_8FB7_41B9_B85D_112CD33CCD81_.wvu.FilterData">'Aproveitamento mensal'!$A$2:$M$51</definedName>
    <definedName hidden="1" localSheetId="3" name="Z_AE7EF94C_2458_418B_BADF_D9E080F761D4_.wvu.FilterData">'Aproveitamento mensal'!$A$2:$BU$200</definedName>
  </definedNames>
  <calcPr/>
  <customWorkbookViews>
    <customWorkbookView activeSheetId="0" maximized="1" windowHeight="0" windowWidth="0" guid="{AE7EF94C-2458-418B-BADF-D9E080F761D4}" name="Filtro 1"/>
    <customWorkbookView activeSheetId="0" maximized="1" windowHeight="0" windowWidth="0" guid="{C5EC68D5-8FB7-41B9-B85D-112CD33CCD81}" name="Filtro 2"/>
  </customWorkbookViews>
</workbook>
</file>

<file path=xl/sharedStrings.xml><?xml version="1.0" encoding="utf-8"?>
<sst xmlns="http://schemas.openxmlformats.org/spreadsheetml/2006/main" count="2141" uniqueCount="229">
  <si>
    <t>Atleta</t>
  </si>
  <si>
    <t>Posição</t>
  </si>
  <si>
    <t>Tier</t>
  </si>
  <si>
    <t>Aproveitamento por jogos participados</t>
  </si>
  <si>
    <t>Presença</t>
  </si>
  <si>
    <t>Vitórias</t>
  </si>
  <si>
    <t>Derrotas</t>
  </si>
  <si>
    <t>Empates</t>
  </si>
  <si>
    <t>Pontos</t>
  </si>
  <si>
    <t>Confirmou presença</t>
  </si>
  <si>
    <t>Observação</t>
  </si>
  <si>
    <t>FIXO</t>
  </si>
  <si>
    <t>Data do Cadastro</t>
  </si>
  <si>
    <t>Artur Jaime</t>
  </si>
  <si>
    <t>ATA</t>
  </si>
  <si>
    <t>B</t>
  </si>
  <si>
    <t>X</t>
  </si>
  <si>
    <t>Para gerar a lista de CONFIRMADOS DA SEMANA, APÓS PREENCHER A PLANILHA, PRESSIONE CTRL+ALT+SHIFT+1. Assim, a lista de confirmados irá ser gerada na guia composição de Times, para facilitar a montagem dos times.</t>
  </si>
  <si>
    <t>Bernardo Heller</t>
  </si>
  <si>
    <t>ZAG</t>
  </si>
  <si>
    <t>Botega</t>
  </si>
  <si>
    <t>Bruno Souza</t>
  </si>
  <si>
    <t>C</t>
  </si>
  <si>
    <t xml:space="preserve">Cleber </t>
  </si>
  <si>
    <t>ATA/MEI</t>
  </si>
  <si>
    <t>Cleiton</t>
  </si>
  <si>
    <t>MEI</t>
  </si>
  <si>
    <t>A</t>
  </si>
  <si>
    <t>Cristian Negão</t>
  </si>
  <si>
    <t>Daniel</t>
  </si>
  <si>
    <t>Darvin</t>
  </si>
  <si>
    <t>D</t>
  </si>
  <si>
    <t>Edu Renck</t>
  </si>
  <si>
    <t>Evandro</t>
  </si>
  <si>
    <t>Não pode em Quinta</t>
  </si>
  <si>
    <t>Felipe Felps</t>
  </si>
  <si>
    <t>MEI/ATA</t>
  </si>
  <si>
    <t>Felipe Kellerman</t>
  </si>
  <si>
    <t>MEI/GOL</t>
  </si>
  <si>
    <t>Felipe Ramirez</t>
  </si>
  <si>
    <t>Felipe Silva</t>
  </si>
  <si>
    <t>Geovane</t>
  </si>
  <si>
    <t>MC</t>
  </si>
  <si>
    <t>Guilherme Bill</t>
  </si>
  <si>
    <t>Igor</t>
  </si>
  <si>
    <t>Amigo do Lucas, vai jogar só um jogo</t>
  </si>
  <si>
    <t>Kauê</t>
  </si>
  <si>
    <t>GOL</t>
  </si>
  <si>
    <t>Laerte</t>
  </si>
  <si>
    <t>Leo</t>
  </si>
  <si>
    <t>Luan</t>
  </si>
  <si>
    <t>ZAG/ATA</t>
  </si>
  <si>
    <t>Lucas Cabeça</t>
  </si>
  <si>
    <t>Tier A para Gol. Para linha tier B</t>
  </si>
  <si>
    <t>Maicon</t>
  </si>
  <si>
    <t>Maikel</t>
  </si>
  <si>
    <t>Saiu e não disse o motivo</t>
  </si>
  <si>
    <t>Marlon</t>
  </si>
  <si>
    <t>ZAG/MEI</t>
  </si>
  <si>
    <t>Marvin</t>
  </si>
  <si>
    <t xml:space="preserve">Mateus Zenker </t>
  </si>
  <si>
    <t xml:space="preserve">Matheus Reis </t>
  </si>
  <si>
    <t>Michel</t>
  </si>
  <si>
    <t>Misael</t>
  </si>
  <si>
    <t>A*</t>
  </si>
  <si>
    <t>Murilo Pim</t>
  </si>
  <si>
    <t>Pablo Kremer</t>
  </si>
  <si>
    <t>Pablo Marques</t>
  </si>
  <si>
    <t>MEI/ZAG</t>
  </si>
  <si>
    <t>Pexe</t>
  </si>
  <si>
    <t>Rafael Backes</t>
  </si>
  <si>
    <t>Rafael Justo</t>
  </si>
  <si>
    <t>Rafael Muller</t>
  </si>
  <si>
    <t>Renan Spengler</t>
  </si>
  <si>
    <t xml:space="preserve">Renato Junior </t>
  </si>
  <si>
    <t>Rickyel</t>
  </si>
  <si>
    <t>Roberto Renck</t>
  </si>
  <si>
    <t>Ruan</t>
  </si>
  <si>
    <t>Sandro</t>
  </si>
  <si>
    <t>Tevez</t>
  </si>
  <si>
    <t>Victor</t>
  </si>
  <si>
    <t>Wilson</t>
  </si>
  <si>
    <t>Zidane</t>
  </si>
  <si>
    <t>GOL/MEI/ATA</t>
  </si>
  <si>
    <t>Tier B pra ambos</t>
  </si>
  <si>
    <t>Zorzi</t>
  </si>
  <si>
    <t>Darlan</t>
  </si>
  <si>
    <t>Daniel Berno</t>
  </si>
  <si>
    <t>Moises</t>
  </si>
  <si>
    <t>Jonas</t>
  </si>
  <si>
    <t>Enoque</t>
  </si>
  <si>
    <t>Raul</t>
  </si>
  <si>
    <t>Estevão</t>
  </si>
  <si>
    <t>Leonardo</t>
  </si>
  <si>
    <t>Guilherme Thiesen</t>
  </si>
  <si>
    <t>Alessandro</t>
  </si>
  <si>
    <t>ATLETA</t>
  </si>
  <si>
    <t>POSIÇÃO</t>
  </si>
  <si>
    <t>TIER</t>
  </si>
  <si>
    <t>APROVEITAMENTO</t>
  </si>
  <si>
    <t>PRESENÇAS</t>
  </si>
  <si>
    <t>VITORIAS</t>
  </si>
  <si>
    <t>DERROTAS</t>
  </si>
  <si>
    <t>EMPATES</t>
  </si>
  <si>
    <t>PONTOS</t>
  </si>
  <si>
    <t>JOGO ATUAL</t>
  </si>
  <si>
    <t>POSICAO</t>
  </si>
  <si>
    <t>BRANCO</t>
  </si>
  <si>
    <t>PRETO</t>
  </si>
  <si>
    <t>CONFIRMADOS DA SEMANA</t>
  </si>
  <si>
    <t>Para gerar a lista de PAGAMENTOS, APÓS PREENCHER A PLANILHA, PRESSIONE CTRL+ALT+SHIFT+2. Assim, a lista de confirmados irá ser gerada na guia composição de Times, para facilitar a montagem dos times.</t>
  </si>
  <si>
    <t>ZAGA</t>
  </si>
  <si>
    <t>Matheus Zenker</t>
  </si>
  <si>
    <t>MEIO</t>
  </si>
  <si>
    <t>Pablo</t>
  </si>
  <si>
    <t>ATAQUE</t>
  </si>
  <si>
    <t>BANCO</t>
  </si>
  <si>
    <t>Ordem de chegada</t>
  </si>
  <si>
    <t>Renato Junior</t>
  </si>
  <si>
    <t>Arthur Jaime</t>
  </si>
  <si>
    <t>*ATENÇÃO: ESCALAÇÃO*</t>
  </si>
  <si>
    <t>*1 - OS TITULARES SÃO 14 PRIMEIROS QUE CONFIRMAM PRESENÇA*</t>
  </si>
  <si>
    <t>*2 - TENHAM ATENÇÃO A SUAS POSIÇÕES, TIMES E CORES DE UNIFORME PARA NÃO DAR CONFUSÃO*</t>
  </si>
  <si>
    <t>*3 - BOM JOGO PARA TODOS NÓS*</t>
  </si>
  <si>
    <t>JOGO</t>
  </si>
  <si>
    <t>TIME</t>
  </si>
  <si>
    <t>RESULTADO</t>
  </si>
  <si>
    <t>Roberto</t>
  </si>
  <si>
    <t>Preto</t>
  </si>
  <si>
    <t>Cleber</t>
  </si>
  <si>
    <t>Nicolas</t>
  </si>
  <si>
    <t>Eduardo Berna</t>
  </si>
  <si>
    <t>Branco</t>
  </si>
  <si>
    <t>V</t>
  </si>
  <si>
    <t>Matheus Silva</t>
  </si>
  <si>
    <t>Romulo Faller</t>
  </si>
  <si>
    <t>E</t>
  </si>
  <si>
    <t>Jeferson</t>
  </si>
  <si>
    <t>Diego</t>
  </si>
  <si>
    <t>Rafael Amigo Misa</t>
  </si>
  <si>
    <t>William</t>
  </si>
  <si>
    <t>Jhonny Amogo Misa</t>
  </si>
  <si>
    <t xml:space="preserve">Luan </t>
  </si>
  <si>
    <t>Matheus Reis</t>
  </si>
  <si>
    <t>Mateus Zenker</t>
  </si>
  <si>
    <t>Filipe Ramirez</t>
  </si>
  <si>
    <t>Giovane</t>
  </si>
  <si>
    <t>APROVEITAMENTO RELATIVO AO MÊS  (Pontos ganhos / (quantidade de quintas do mês * pontos máximos esperados por partida))</t>
  </si>
  <si>
    <t>PRESENÇA</t>
  </si>
  <si>
    <t>VITÓRIAS</t>
  </si>
  <si>
    <t>QUANTIDADES</t>
  </si>
  <si>
    <t>FIXOS</t>
  </si>
  <si>
    <t>PONTUAIS</t>
  </si>
  <si>
    <t>FIXO X PONTUAL</t>
  </si>
  <si>
    <t>TOTALIZADORES</t>
  </si>
  <si>
    <t>Quantidade média de jogos ao mês</t>
  </si>
  <si>
    <t>Quantidade média de atletas por jogo</t>
  </si>
  <si>
    <t>Máximo de fixos</t>
  </si>
  <si>
    <t>Mínimo de Pontuais</t>
  </si>
  <si>
    <t>Quantidade de Fixos</t>
  </si>
  <si>
    <t>Fixo por jogo</t>
  </si>
  <si>
    <t>Fixo Mês</t>
  </si>
  <si>
    <t>Fixo Ano</t>
  </si>
  <si>
    <t>Pontual por jogo</t>
  </si>
  <si>
    <t>Pontual Mês</t>
  </si>
  <si>
    <t>Pontual ano</t>
  </si>
  <si>
    <t>Diferença por jogo</t>
  </si>
  <si>
    <t>Diferença por Mês</t>
  </si>
  <si>
    <t>Diferença por Ano</t>
  </si>
  <si>
    <t>Valor mínimo que precisamos de um pontual</t>
  </si>
  <si>
    <t>Valor quadra por jogo</t>
  </si>
  <si>
    <t>Valor arrecadado por Jogo</t>
  </si>
  <si>
    <t>Reserva arrecadada por jogo</t>
  </si>
  <si>
    <t>Reserva mensal aproximada</t>
  </si>
  <si>
    <t>Reserva trimestral aproximada</t>
  </si>
  <si>
    <t>Reserva semestral aproximada</t>
  </si>
  <si>
    <t>Reserva anual aproximada</t>
  </si>
  <si>
    <t>Quantidade aproximada</t>
  </si>
  <si>
    <t>Quantidade estimada para a quantidade média de reservas, que são 2.</t>
  </si>
  <si>
    <t>Para não complicar no futuro e garantir que goleiro não paga</t>
  </si>
  <si>
    <t>18 - Quantidade de fixos, pra fechar jogo com reservas</t>
  </si>
  <si>
    <t>Quantidade que sinalizou que será fixo</t>
  </si>
  <si>
    <t>Valor que cada fixo pagará por jogo</t>
  </si>
  <si>
    <t>Sugestão de valor</t>
  </si>
  <si>
    <t>Total no Ano</t>
  </si>
  <si>
    <t>Valor que acaba sendo pago ao mês</t>
  </si>
  <si>
    <t>Valor que acaba sendo pago ao ano</t>
  </si>
  <si>
    <t>Diferença entre o pontual e o mensal, por jogo</t>
  </si>
  <si>
    <t>Diferença entre o pontual e o mensal, por mês</t>
  </si>
  <si>
    <t>Diferença entre o pontual e o mensal, por ano</t>
  </si>
  <si>
    <t>O mínimo que o pontual deve ser cobrado, para que consigamos pagar a quadra - EM ÚLTIMA HIPÓTESE</t>
  </si>
  <si>
    <t>Valor pode se alterar ao longo do ano</t>
  </si>
  <si>
    <t>Valor estimado, baseado em apenas 18 jogadores</t>
  </si>
  <si>
    <t>VANTAGENS PARA FIXOS:
1) A lista para o jogo abre nas sextas e vai até Terça, meio dia, com exclusividade para os Fixos. Somente após esta data a lista é aberta para Pontuais;
2) Valor mais barato por jogo;
OBSERVAÇÕES 
1) O foco desta sugestão é atrair o maior número de Fixos possível, uma vez que 10 já se mostraram interessados. Então, quanto menos o fixo pagar, mais atrativo                                                
2) Goleiros não pagam                                                
3) A quantidade médida de jogos ao mês foi aproximada, pois, temos meses com 4 e outros com 5 Quintas.                                                
4) A quantidade média de atletas foi baseada na ideia de que, ao longo do tempo, 3 reservas ficará demais e 1 sempre será de menos.                                                                                                                          
5) Alguns fixos, como Zenker, não irão todos os jogos. Então, a tendência é que, nesses jogos, tenham mais pontuais - com isso, gere um pouco mais de caixa.
6) Nesta sugestão de valores, não teremos caixa suficiente para bancar um churras mensal. Porém, gera um caixa mínimo, que pode ser usado pra reduzir o custo do churras dos fixos, comprar bola, ou suprir outras demandas. Sugiro que os fixos participem na escolha do destino do caixa.</t>
  </si>
  <si>
    <t>ESTATUTO DO IDOSOS FC
SOBRE PAGAMENTOS:
1 - PAGAMENTO SÃO REALIZADO VIA PIX, E DEVEM SER DESTINADOS AO ENDEREÇO FIXADO NA DESCRIÇÃO DESTE GRUPO - REALIZAR O PAGAMENTO, ENVIAR COMPROVANTE E INFORMAR NA LISTA;
2 - GOLEIROS NÃO PAGAM O HORÁRIO;
3 - O TESOUREIRO DO GRUPO É O RAFAEL MULLER. POR FAVOR, TENHAMOS ATENÇÃO SOBRE AS NECESSIDADES E INSTRUÇÕES DELE SOBRE O ASSUNTO;
4 - OS PAGAMENTOS DEVEM SER REALIZADOS ATÉ ÀS 12:00 DA QUARTA-FEIRA ;
5 - DESISTÊNCIAS APÓS ÀS 00:00 DA QUARTA-FEIRA NÃO SERÃO REEMBOLSADAS;
6 - A WALLAU COBRA ESTACIONAMENTO, NO VALOR DE R$07,00 POR CARRO;
7 - O HORÁRIO DO NOSSO JOGO CUSTA R$274,00 E, POR ENQUANTO, É DIVIDO EM PARTES IGUAIS AOS 18 ATLETAS DE LINHA. (POSTERIORMENTE IREMOS ADOTAR MENSALIDADES E PONTUALIDADES);
8 - CASO O ATLETA NÃO PAGUE ATÉ 12:00 DA QUARTA-FEIRA, SERÁ CONSIDERADO COMO DESISTÊNCIA E TERÁ SEU NOME REMOVIDO DA LISTA, DANDO LUGAR PARA OUTRO.
SOBRE A LISTA DE PRESENÇA:
1 - A LISTA ABRE TODA SEGUNDA-FEIRA DE MANHÃ, ÀS 09:30;
2 - A LISTA POSSUI 20 POSIÇÕES, PARA QUE TENHAMOS 3 RESERVAS PARA CADA LADO - ENQUANTO ESTE NÚMERO DE RESERVAS NÃO FOR INCOMODO POR FALTA DE PERPARO FÍSICO;
3 - OS 14 PRIMEIROS QUE CONFIRMAM PRESENÇA NA LISTA DE PRESENÇA TEM VAGA GARANTIDA COMO TITULAR NO JOGO;
4 - A LISTA TEM PRIORIDADE AOS INTEGRANTES DO GRUPO. SÓ ABRIMOS ESPAÇO PARA PESSOAS DE FORA DO GRUPO A PARTIR DA QUARTA ÀS 12:00 - CASO NÃO TENHAMOS PLANTEL OU ALGUM OUTRO EMPECILHO;
5 - DESISTÊNCIAS APÓS MARCAR O NOME NA LISTA DEVEM SER SUPRIDAS  - ESTA RESPONSABILIDADE É DO ATLETA QUE DESISTIU;
6 - APÓS ÀS 12:00 DA QUINTA-FEIRA (DIA DO JOGO), SERÁ INFORMADA A ESCALAÇÃO, SEGUIDA DO GRÁFICO COM AS POSIÇÕES DE CADA ATLETA;
7 - A DIVISÃO DOS TIMES É BASEADA NA POSIÇÃO DOS ATLETAS E DESEMPENHO (EXISTEM ALGUMAS VARIÁVEIS QUE COMPÕE ESTES DOIS ITENS);
8 - OS ATLETAS PRECISAM TER ATENÇÃO A SUAS POSIÇÕES E TIMES, INFORMADOS NA ESCALAÇÃO, PARA O BOM FLUXO DO JOGO.
SOBRE O GRUPO DE WHATSAPP:
1 - ENTRADA NO GRUPO SE DÁ APÓS, NO MÍNIMO, UM JOGO. PARA PODERMOS VERIFICAR SE A PESSOA NÃO É VIOLENTA, DESRESPEITOSA, NÃO TEM PROBLEMAS PESSOAIS COM ALGUM ATLETA ANTIGO, ETC;
2 - OS ADMINISTRADORES DO GRUPO SÃO RAFAEL MULLER, PABLO MARQUES E GUILHERME BAZILIO;
3 - SUGESTÃO SOBRE NOSSOS MÉTODOS, JOGOS E AFINS, SÃO MUITO BEM-VINDAS.
SOBRE OS JOGOS:
1 - LATERAIS E ESCANTEIOS DEVEM SER COBRADOS COM PÉ;
2 - NÃO TEMOS JUIZ E NÃO PRETENDEMOS ARCAR COM ESTE CUSTO. ENTÃO, SE UM ATLETA PEDE FALTA, A FALTA SERÁ DADA - UTILIZEMOS O BOM SENSO;
3 - CONTATOS SÃO COMUNS, BEM COMO ACIDENTES. TENHAMOS ATENÇÃO PARA EVITARMOS MACHUCAR NOSSOS AMIGOS;
4 - JOGADORES QUE TENHAM ATITUDES MALDOSAS, QUE ATENTEM CONTRA O FÍSICO E/OU PSICOLÓGICO DOS ATLETAS, SERÃO REMOVIDOS DO JOGO - SEM RETORNO;
5 - JOGADORES DEVEM JOGAR DE TÊNIS, PARA EVITAR LESÕES;
6 - JOGADORES COM SINTOMAS VIRAIS NÃO PODEM PARTICIPAR DO JOGO - DEVEM NOS INFORMAR SOBRE A SITUAÇÃO E CONSEGUIR OUTRO ATLETA (NESTE CASO, COM NOSSA AJUDA). TEMOS MUITOS PAIS DE FAMÍLIA NO GRUPO, COM CRIANÇAS PEQUENAS E DEVEMOS ZELAR PELA SAÚDE DE TODOS - COMO INÚMEROS EXEMPLOS DESTA PANDEMIA.CASO O ATLETA SE APRESENTAR COM SINTOMAS VIRAIS, ISTO SE INCLUI NO ITEM 4, SERÁ CORTADO DO JOGO E REMOVIDO DO GRUPO - SEM RETORNO;
7 - COLETES DE IDENTIFICAÇÃO SÃO FORNECIDOS PELA QUADRA, ASSIM COMO UMA BOLA ALEATÓRIA;
8 - COMO TEMOS 3 ATLETAS NA RESERVA, DEVEMOS USAR O BOM SENSO PARA TODOS JOGAREM EM TEMPO PROPORCIONAL;
9 - FICAR DISPONÍVEL, NO BANCO, ATÉ O FIM DO JOGO, EXCETO POR LESÃO;
10 - COBRANÇAS DE FALTA: DIRETA (PARA FALTAS COMUNS), DOIS TOQUES (MÃO NA BOLA);
11 - CARRINHOS NÃO SÃO PERMITIDOS, POR ISSO SE CONFIGURA COMO FALTA.
SOBRE VISÃO:
1 - SÓ ACEITMOS ATLETAS COM BOAS CONDUTAS DENTRO E FORA DE CAMPO, E QUE ESTEJAM ALINHADOS E CONECTADOS COM OS VALORES ESTABELECIDOS EM HONESTIDADE, AMIZADE E EMPENHO;
2 - TEMOS A INTENÇÃO DE EVOLUIR CADA VEZ MAIS A QUALIDADE DO JOGO, POR ISSO DEDICAMOS TEMPO E ENERGIA PARA QUE NOSSO JOGO E ORGANIZAÇÃO SEJAM CONSTANTEMENTE APRIMORADOS;
3 - TEMOS A INTENÇÃO DE CONSTITUIR LONGEVIDADE AO HORÁRIO DO JOGO;
4 - A FIM DE FORTALECER VÍNCULOS ENTRE OS ATLETAS, PRETENDEMOS ORGANIZAR AO MENOS 01 CHURRASCO MENSAL E UM ENCERRAMENTO ANUAL;
5 - CASO TENHAMOS ADERÊNCIA DOS ATLETAS, PRETENDEMOS COMPRA UMA BOA BOLA PARA O JOGO, BEM COMO A CONFECÇÃO DE DOIS FARDAMENTOS DE CORES DISTINTAS.
6 - LUAN É NOSSO ASSADOR OFICIAL;
7 - OS ADMINISTRADORES NÃO COBRAM NADA PARA REALIZAR AS TAREFAS DE ROTINA E PREPARAÇÃO DOS JOGOS. POR ISSO, PEDIMOS O BOM SENSO E COLABORAÇÃO COM NOSSAS COLOCAÇÕES.</t>
  </si>
  <si>
    <t>Instagram</t>
  </si>
  <si>
    <t>Loguin:Idososfutebolclube</t>
  </si>
  <si>
    <t>Senha:IFC2022</t>
  </si>
  <si>
    <t>*LISTA DE PAGAMENTOS*</t>
  </si>
  <si>
    <t>VALOR</t>
  </si>
  <si>
    <t>DATA</t>
  </si>
  <si>
    <t>CRÉDITOS</t>
  </si>
  <si>
    <t>6ª: 18:30, 19:30, 20:30 ou 21:30</t>
  </si>
  <si>
    <t>Sexta tem uma promoção, fica R$ 154,00/hora</t>
  </si>
  <si>
    <t>Estacionamento:</t>
  </si>
  <si>
    <r>
      <rPr>
        <rFont val="Arial"/>
      </rPr>
      <t xml:space="preserve">Perfil do instagram: </t>
    </r>
    <r>
      <rPr>
        <rFont val="Arial"/>
        <color rgb="FF1155CC"/>
        <u/>
      </rPr>
      <t>https://www.instagram.com/futhaus7_ev/</t>
    </r>
  </si>
  <si>
    <t>Segunda-feira</t>
  </si>
  <si>
    <t>Terça-feira</t>
  </si>
  <si>
    <t>Segunda a sexta-feira:</t>
  </si>
  <si>
    <t>Fixo: $210</t>
  </si>
  <si>
    <t>Avulso: $230</t>
  </si>
  <si>
    <t>Quarta-feira</t>
  </si>
  <si>
    <t>Sábado</t>
  </si>
  <si>
    <t>x</t>
  </si>
  <si>
    <t>Com início até as 16:00 horas:</t>
  </si>
  <si>
    <t>Fixo: $150</t>
  </si>
  <si>
    <t>Avulso: $180</t>
  </si>
  <si>
    <t>Quinta-feira</t>
  </si>
  <si>
    <t>Com início a partir das 17:00 horas:</t>
  </si>
  <si>
    <t>Fixo: $180</t>
  </si>
  <si>
    <t>Avulso: $200</t>
  </si>
  <si>
    <t>Promoção:</t>
  </si>
  <si>
    <t>Sexta-feira</t>
  </si>
  <si>
    <t>Polítca de cancelamento:</t>
  </si>
  <si>
    <t>Banheiro e armários?</t>
  </si>
  <si>
    <t>Perfil instagram:https://www.instagram.com/estacaosociety1/</t>
  </si>
  <si>
    <t>Política de cancelamento?</t>
  </si>
  <si>
    <t>Estacionamento?</t>
  </si>
  <si>
    <t>Promoção?</t>
  </si>
</sst>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dd/mm/yyyy"/>
    <numFmt numFmtId="165" formatCode="mmm&quot;-&quot;yyyy"/>
    <numFmt numFmtId="166" formatCode="[$R$ -416]#,##0.00"/>
    <numFmt numFmtId="167" formatCode="dd/mm"/>
    <numFmt numFmtId="168" formatCode="hh:mm"/>
  </numFmts>
  <fonts count="22">
    <font>
      <sz val="10.0"/>
      <color rgb="FF000000"/>
      <name val="Arial"/>
      <scheme val="minor"/>
    </font>
    <font>
      <b/>
      <color theme="1"/>
      <name val="Arial"/>
      <scheme val="minor"/>
    </font>
    <font>
      <b/>
      <sz val="11.0"/>
      <color theme="1"/>
      <name val="Arial"/>
      <scheme val="minor"/>
    </font>
    <font>
      <color theme="1"/>
      <name val="Arial"/>
      <scheme val="minor"/>
    </font>
    <font>
      <color rgb="FF000000"/>
      <name val="Arial"/>
    </font>
    <font>
      <b/>
      <color rgb="FF000000"/>
      <name val="Arial"/>
    </font>
    <font>
      <strike/>
      <color theme="1"/>
      <name val="Arial"/>
      <scheme val="minor"/>
    </font>
    <font>
      <strike/>
      <color rgb="FF000000"/>
      <name val="Arial"/>
    </font>
    <font>
      <color theme="1"/>
      <name val="Arial"/>
    </font>
    <font>
      <b/>
      <color theme="0"/>
      <name val="Arial"/>
      <scheme val="minor"/>
    </font>
    <font>
      <b/>
      <sz val="14.0"/>
      <color theme="1"/>
      <name val="Arial"/>
      <scheme val="minor"/>
    </font>
    <font>
      <color rgb="FFFFFFFF"/>
      <name val="Arial"/>
      <scheme val="minor"/>
    </font>
    <font>
      <color rgb="FFFFFFFF"/>
      <name val="Arial"/>
    </font>
    <font>
      <color theme="0"/>
      <name val="Arial"/>
      <scheme val="minor"/>
    </font>
    <font>
      <strike/>
      <color theme="1"/>
      <name val="Arial"/>
    </font>
    <font>
      <color theme="0"/>
      <name val="Roboto"/>
    </font>
    <font>
      <color theme="0"/>
      <name val="Arial"/>
    </font>
    <font/>
    <font>
      <sz val="8.0"/>
      <color theme="1"/>
      <name val="Arial"/>
      <scheme val="minor"/>
    </font>
    <font>
      <sz val="14.0"/>
      <color rgb="FF000000"/>
      <name val="Arial"/>
    </font>
    <font>
      <b/>
      <color theme="1"/>
      <name val="Arial"/>
    </font>
    <font>
      <u/>
      <color rgb="FF0000FF"/>
      <name val="Arial"/>
    </font>
  </fonts>
  <fills count="11">
    <fill>
      <patternFill patternType="none"/>
    </fill>
    <fill>
      <patternFill patternType="lightGray"/>
    </fill>
    <fill>
      <patternFill patternType="solid">
        <fgColor theme="0"/>
        <bgColor theme="0"/>
      </patternFill>
    </fill>
    <fill>
      <patternFill patternType="solid">
        <fgColor rgb="FFD0E0E3"/>
        <bgColor rgb="FFD0E0E3"/>
      </patternFill>
    </fill>
    <fill>
      <patternFill patternType="solid">
        <fgColor rgb="FFF3F3F3"/>
        <bgColor rgb="FFF3F3F3"/>
      </patternFill>
    </fill>
    <fill>
      <patternFill patternType="solid">
        <fgColor rgb="FF434343"/>
        <bgColor rgb="FF434343"/>
      </patternFill>
    </fill>
    <fill>
      <patternFill patternType="solid">
        <fgColor rgb="FFFFFFFF"/>
        <bgColor rgb="FFFFFFFF"/>
      </patternFill>
    </fill>
    <fill>
      <patternFill patternType="solid">
        <fgColor rgb="FFEFEFEF"/>
        <bgColor rgb="FFEFEFEF"/>
      </patternFill>
    </fill>
    <fill>
      <patternFill patternType="solid">
        <fgColor rgb="FFD9EAD3"/>
        <bgColor rgb="FFD9EAD3"/>
      </patternFill>
    </fill>
    <fill>
      <patternFill patternType="solid">
        <fgColor rgb="FFCFE2F3"/>
        <bgColor rgb="FFCFE2F3"/>
      </patternFill>
    </fill>
    <fill>
      <patternFill patternType="solid">
        <fgColor rgb="FFF4CCCC"/>
        <bgColor rgb="FFF4CCCC"/>
      </patternFill>
    </fill>
  </fills>
  <borders count="11">
    <border/>
    <border>
      <left style="thin">
        <color rgb="FF000000"/>
      </left>
      <right style="thin">
        <color rgb="FF000000"/>
      </right>
      <top style="thin">
        <color rgb="FF000000"/>
      </top>
      <bottom style="thin">
        <color rgb="FF000000"/>
      </bottom>
    </border>
    <border>
      <top style="thin">
        <color rgb="FF000000"/>
      </top>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border>
    <border>
      <right style="thin">
        <color rgb="FF000000"/>
      </right>
    </border>
    <border>
      <left style="thin">
        <color rgb="FF000000"/>
      </left>
      <bottom style="thin">
        <color rgb="FF000000"/>
      </bottom>
    </border>
    <border>
      <bottom style="thin">
        <color rgb="FF000000"/>
      </bottom>
    </border>
    <border>
      <right style="thin">
        <color rgb="FF000000"/>
      </right>
      <bottom style="thin">
        <color rgb="FF000000"/>
      </bottom>
    </border>
  </borders>
  <cellStyleXfs count="1">
    <xf borderId="0" fillId="0" fontId="0" numFmtId="0" applyAlignment="1" applyFont="1"/>
  </cellStyleXfs>
  <cellXfs count="152">
    <xf borderId="0" fillId="0" fontId="0" numFmtId="0" xfId="0" applyAlignment="1" applyFont="1">
      <alignment readingOrder="0" shrinkToFit="0" vertical="bottom" wrapText="0"/>
    </xf>
    <xf borderId="0" fillId="0" fontId="1" numFmtId="0" xfId="0" applyAlignment="1" applyFont="1">
      <alignment readingOrder="0"/>
    </xf>
    <xf borderId="0" fillId="0" fontId="1" numFmtId="0" xfId="0" applyAlignment="1" applyFont="1">
      <alignment horizontal="center" readingOrder="0"/>
    </xf>
    <xf borderId="0" fillId="2" fontId="1" numFmtId="0" xfId="0" applyAlignment="1" applyFill="1" applyFont="1">
      <alignment horizontal="center" readingOrder="0"/>
    </xf>
    <xf borderId="0" fillId="0" fontId="2" numFmtId="0" xfId="0" applyFont="1"/>
    <xf borderId="0" fillId="0" fontId="2" numFmtId="0" xfId="0" applyAlignment="1" applyFont="1">
      <alignment readingOrder="0"/>
    </xf>
    <xf borderId="1" fillId="0" fontId="1" numFmtId="0" xfId="0" applyAlignment="1" applyBorder="1" applyFont="1">
      <alignment readingOrder="0"/>
    </xf>
    <xf borderId="1" fillId="0" fontId="1" numFmtId="0" xfId="0" applyAlignment="1" applyBorder="1" applyFont="1">
      <alignment horizontal="center" readingOrder="0"/>
    </xf>
    <xf borderId="1" fillId="2" fontId="1" numFmtId="0" xfId="0" applyAlignment="1" applyBorder="1" applyFont="1">
      <alignment horizontal="center" readingOrder="0"/>
    </xf>
    <xf borderId="0" fillId="3" fontId="3" numFmtId="0" xfId="0" applyAlignment="1" applyFill="1" applyFont="1">
      <alignment readingOrder="0"/>
    </xf>
    <xf borderId="0" fillId="3" fontId="3" numFmtId="0" xfId="0" applyAlignment="1" applyFont="1">
      <alignment horizontal="center" readingOrder="0"/>
    </xf>
    <xf borderId="0" fillId="3" fontId="3" numFmtId="10" xfId="0" applyAlignment="1" applyFont="1" applyNumberFormat="1">
      <alignment horizontal="center" readingOrder="0"/>
    </xf>
    <xf borderId="0" fillId="3" fontId="3" numFmtId="0" xfId="0" applyFont="1"/>
    <xf borderId="0" fillId="3" fontId="4" numFmtId="0" xfId="0" applyAlignment="1" applyFont="1">
      <alignment horizontal="center" readingOrder="0" shrinkToFit="0" wrapText="1"/>
    </xf>
    <xf borderId="0" fillId="3" fontId="4" numFmtId="164" xfId="0" applyAlignment="1" applyFont="1" applyNumberFormat="1">
      <alignment horizontal="center" readingOrder="0" shrinkToFit="0" wrapText="1"/>
    </xf>
    <xf borderId="0" fillId="0" fontId="5" numFmtId="0" xfId="0" applyAlignment="1" applyFont="1">
      <alignment horizontal="center" readingOrder="0" shrinkToFit="0" wrapText="1"/>
    </xf>
    <xf borderId="0" fillId="0" fontId="6" numFmtId="0" xfId="0" applyFont="1"/>
    <xf borderId="0" fillId="3" fontId="4" numFmtId="164" xfId="0" applyAlignment="1" applyFont="1" applyNumberFormat="1">
      <alignment horizontal="center" readingOrder="0"/>
    </xf>
    <xf borderId="0" fillId="3" fontId="3" numFmtId="0" xfId="0" applyAlignment="1" applyFont="1">
      <alignment horizontal="center"/>
    </xf>
    <xf borderId="0" fillId="3" fontId="6" numFmtId="0" xfId="0" applyAlignment="1" applyFont="1">
      <alignment readingOrder="0"/>
    </xf>
    <xf borderId="0" fillId="3" fontId="1" numFmtId="0" xfId="0" applyFont="1"/>
    <xf borderId="0" fillId="3" fontId="7" numFmtId="0" xfId="0" applyAlignment="1" applyFont="1">
      <alignment horizontal="center" readingOrder="0" shrinkToFit="0" wrapText="1"/>
    </xf>
    <xf borderId="0" fillId="0" fontId="3" numFmtId="0" xfId="0" applyAlignment="1" applyFont="1">
      <alignment readingOrder="0"/>
    </xf>
    <xf borderId="0" fillId="3" fontId="6" numFmtId="0" xfId="0" applyAlignment="1" applyFont="1">
      <alignment horizontal="center" readingOrder="0"/>
    </xf>
    <xf borderId="0" fillId="3" fontId="6" numFmtId="10" xfId="0" applyAlignment="1" applyFont="1" applyNumberFormat="1">
      <alignment horizontal="center" readingOrder="0"/>
    </xf>
    <xf borderId="0" fillId="3" fontId="6" numFmtId="0" xfId="0" applyFont="1"/>
    <xf borderId="0" fillId="3" fontId="6" numFmtId="0" xfId="0" applyAlignment="1" applyFont="1">
      <alignment horizontal="center"/>
    </xf>
    <xf borderId="0" fillId="3" fontId="3" numFmtId="4" xfId="0" applyFont="1" applyNumberFormat="1"/>
    <xf borderId="0" fillId="3" fontId="3" numFmtId="164" xfId="0" applyAlignment="1" applyFont="1" applyNumberFormat="1">
      <alignment horizontal="center" readingOrder="0"/>
    </xf>
    <xf borderId="0" fillId="3" fontId="8" numFmtId="0" xfId="0" applyAlignment="1" applyFont="1">
      <alignment readingOrder="0" vertical="bottom"/>
    </xf>
    <xf borderId="0" fillId="3" fontId="3" numFmtId="10" xfId="0" applyAlignment="1" applyFont="1" applyNumberFormat="1">
      <alignment horizontal="center"/>
    </xf>
    <xf borderId="0" fillId="0" fontId="3" numFmtId="0" xfId="0" applyAlignment="1" applyFont="1">
      <alignment horizontal="center"/>
    </xf>
    <xf borderId="0" fillId="0" fontId="3" numFmtId="10" xfId="0" applyAlignment="1" applyFont="1" applyNumberFormat="1">
      <alignment horizontal="center"/>
    </xf>
    <xf borderId="0" fillId="3" fontId="1" numFmtId="0" xfId="0" applyAlignment="1" applyFont="1">
      <alignment readingOrder="0"/>
    </xf>
    <xf borderId="0" fillId="4" fontId="1" numFmtId="0" xfId="0" applyAlignment="1" applyFill="1" applyFont="1">
      <alignment readingOrder="0"/>
    </xf>
    <xf borderId="0" fillId="5" fontId="9" numFmtId="0" xfId="0" applyAlignment="1" applyFill="1" applyFont="1">
      <alignment readingOrder="0"/>
    </xf>
    <xf borderId="0" fillId="0" fontId="1" numFmtId="0" xfId="0" applyFont="1"/>
    <xf borderId="0" fillId="3" fontId="10" numFmtId="0" xfId="0" applyAlignment="1" applyFont="1">
      <alignment horizontal="left" readingOrder="0" textRotation="90" vertical="center"/>
    </xf>
    <xf borderId="0" fillId="4" fontId="10" numFmtId="164" xfId="0" applyAlignment="1" applyFont="1" applyNumberFormat="1">
      <alignment horizontal="center" readingOrder="0" textRotation="0" vertical="center"/>
    </xf>
    <xf borderId="0" fillId="4" fontId="3" numFmtId="0" xfId="0" applyAlignment="1" applyFont="1">
      <alignment readingOrder="0"/>
    </xf>
    <xf borderId="0" fillId="5" fontId="11" numFmtId="0" xfId="0" applyAlignment="1" applyFont="1">
      <alignment readingOrder="0"/>
    </xf>
    <xf borderId="0" fillId="4" fontId="4" numFmtId="0" xfId="0" applyAlignment="1" applyFont="1">
      <alignment horizontal="left" readingOrder="0"/>
    </xf>
    <xf borderId="0" fillId="0" fontId="5" numFmtId="0" xfId="0" applyAlignment="1" applyFont="1">
      <alignment horizontal="center" readingOrder="0" shrinkToFit="0" vertical="center" wrapText="1"/>
    </xf>
    <xf borderId="2" fillId="3" fontId="8" numFmtId="0" xfId="0" applyAlignment="1" applyBorder="1" applyFont="1">
      <alignment vertical="bottom"/>
    </xf>
    <xf borderId="2" fillId="3" fontId="8" numFmtId="0" xfId="0" applyAlignment="1" applyBorder="1" applyFont="1">
      <alignment horizontal="center" vertical="bottom"/>
    </xf>
    <xf borderId="2" fillId="3" fontId="8" numFmtId="10" xfId="0" applyAlignment="1" applyBorder="1" applyFont="1" applyNumberFormat="1">
      <alignment horizontal="center" vertical="bottom"/>
    </xf>
    <xf borderId="2" fillId="3" fontId="8" numFmtId="0" xfId="0" applyAlignment="1" applyBorder="1" applyFont="1">
      <alignment horizontal="right" vertical="bottom"/>
    </xf>
    <xf borderId="2" fillId="3" fontId="8" numFmtId="0" xfId="0" applyAlignment="1" applyBorder="1" applyFont="1">
      <alignment horizontal="center" readingOrder="0" vertical="bottom"/>
    </xf>
    <xf borderId="0" fillId="6" fontId="3" numFmtId="0" xfId="0" applyAlignment="1" applyFill="1" applyFont="1">
      <alignment readingOrder="0"/>
    </xf>
    <xf borderId="0" fillId="2" fontId="3" numFmtId="0" xfId="0" applyAlignment="1" applyFont="1">
      <alignment readingOrder="0"/>
    </xf>
    <xf borderId="0" fillId="3" fontId="8" numFmtId="0" xfId="0" applyAlignment="1" applyFont="1">
      <alignment vertical="bottom"/>
    </xf>
    <xf borderId="0" fillId="3" fontId="8" numFmtId="0" xfId="0" applyAlignment="1" applyFont="1">
      <alignment horizontal="center" vertical="bottom"/>
    </xf>
    <xf borderId="0" fillId="3" fontId="8" numFmtId="10" xfId="0" applyAlignment="1" applyFont="1" applyNumberFormat="1">
      <alignment horizontal="center" vertical="bottom"/>
    </xf>
    <xf borderId="0" fillId="3" fontId="8" numFmtId="0" xfId="0" applyAlignment="1" applyFont="1">
      <alignment horizontal="right" vertical="bottom"/>
    </xf>
    <xf borderId="0" fillId="3" fontId="8" numFmtId="0" xfId="0" applyAlignment="1" applyFont="1">
      <alignment horizontal="center" readingOrder="0" vertical="bottom"/>
    </xf>
    <xf borderId="0" fillId="5" fontId="12" numFmtId="0" xfId="0" applyAlignment="1" applyFont="1">
      <alignment readingOrder="0" vertical="bottom"/>
    </xf>
    <xf borderId="0" fillId="5" fontId="13" numFmtId="0" xfId="0" applyAlignment="1" applyFont="1">
      <alignment readingOrder="0"/>
    </xf>
    <xf borderId="0" fillId="7" fontId="3" numFmtId="0" xfId="0" applyFill="1" applyFont="1"/>
    <xf borderId="0" fillId="7" fontId="3" numFmtId="0" xfId="0" applyAlignment="1" applyFont="1">
      <alignment readingOrder="0"/>
    </xf>
    <xf borderId="0" fillId="3" fontId="14" numFmtId="0" xfId="0" applyAlignment="1" applyFont="1">
      <alignment horizontal="right" vertical="bottom"/>
    </xf>
    <xf borderId="0" fillId="0" fontId="3" numFmtId="0" xfId="0" applyAlignment="1" applyFont="1">
      <alignment textRotation="0"/>
    </xf>
    <xf borderId="0" fillId="2" fontId="3" numFmtId="0" xfId="0" applyFont="1"/>
    <xf borderId="0" fillId="3" fontId="8" numFmtId="10" xfId="0" applyAlignment="1" applyFont="1" applyNumberFormat="1">
      <alignment vertical="bottom"/>
    </xf>
    <xf borderId="0" fillId="2" fontId="1" numFmtId="0" xfId="0" applyAlignment="1" applyFont="1">
      <alignment readingOrder="0"/>
    </xf>
    <xf borderId="0" fillId="0" fontId="3" numFmtId="164" xfId="0" applyAlignment="1" applyFont="1" applyNumberFormat="1">
      <alignment readingOrder="0"/>
    </xf>
    <xf borderId="0" fillId="3" fontId="7" numFmtId="0" xfId="0" applyAlignment="1" applyFont="1">
      <alignment horizontal="left" readingOrder="0"/>
    </xf>
    <xf borderId="0" fillId="0" fontId="3" numFmtId="0" xfId="0" applyAlignment="1" applyFont="1">
      <alignment horizontal="center" readingOrder="0"/>
    </xf>
    <xf borderId="0" fillId="4" fontId="3" numFmtId="164" xfId="0" applyAlignment="1" applyFont="1" applyNumberFormat="1">
      <alignment readingOrder="0"/>
    </xf>
    <xf borderId="0" fillId="5" fontId="15" numFmtId="0" xfId="0" applyAlignment="1" applyFont="1">
      <alignment readingOrder="0"/>
    </xf>
    <xf borderId="0" fillId="5" fontId="16" numFmtId="0" xfId="0" applyAlignment="1" applyFont="1">
      <alignment vertical="bottom"/>
    </xf>
    <xf borderId="0" fillId="8" fontId="1" numFmtId="0" xfId="0" applyAlignment="1" applyFill="1" applyFont="1">
      <alignment horizontal="center" readingOrder="0"/>
    </xf>
    <xf borderId="0" fillId="9" fontId="1" numFmtId="0" xfId="0" applyAlignment="1" applyFill="1" applyFont="1">
      <alignment horizontal="center" readingOrder="0"/>
    </xf>
    <xf borderId="0" fillId="10" fontId="1" numFmtId="0" xfId="0" applyAlignment="1" applyFill="1" applyFont="1">
      <alignment horizontal="center" readingOrder="0"/>
    </xf>
    <xf borderId="0" fillId="7" fontId="1" numFmtId="0" xfId="0" applyAlignment="1" applyFont="1">
      <alignment horizontal="center" readingOrder="0"/>
    </xf>
    <xf borderId="0" fillId="8" fontId="1" numFmtId="165" xfId="0" applyAlignment="1" applyFont="1" applyNumberFormat="1">
      <alignment readingOrder="0"/>
    </xf>
    <xf borderId="0" fillId="9" fontId="1" numFmtId="165" xfId="0" applyAlignment="1" applyFont="1" applyNumberFormat="1">
      <alignment readingOrder="0"/>
    </xf>
    <xf borderId="0" fillId="10" fontId="1" numFmtId="165" xfId="0" applyAlignment="1" applyFont="1" applyNumberFormat="1">
      <alignment readingOrder="0"/>
    </xf>
    <xf borderId="0" fillId="7" fontId="1" numFmtId="165" xfId="0" applyAlignment="1" applyFont="1" applyNumberFormat="1">
      <alignment readingOrder="0"/>
    </xf>
    <xf borderId="0" fillId="8" fontId="3" numFmtId="10" xfId="0" applyFont="1" applyNumberFormat="1"/>
    <xf borderId="0" fillId="9" fontId="3" numFmtId="0" xfId="0" applyFont="1"/>
    <xf borderId="0" fillId="8" fontId="3" numFmtId="0" xfId="0" applyFont="1"/>
    <xf borderId="0" fillId="10" fontId="3" numFmtId="0" xfId="0" applyFont="1"/>
    <xf borderId="0" fillId="0" fontId="3" numFmtId="0" xfId="0" applyFont="1"/>
    <xf borderId="3" fillId="0" fontId="2" numFmtId="0" xfId="0" applyAlignment="1" applyBorder="1" applyFont="1">
      <alignment horizontal="center" readingOrder="0" shrinkToFit="0" vertical="center" wrapText="1"/>
    </xf>
    <xf borderId="4" fillId="0" fontId="17" numFmtId="0" xfId="0" applyBorder="1" applyFont="1"/>
    <xf borderId="5" fillId="0" fontId="17" numFmtId="0" xfId="0" applyBorder="1" applyFont="1"/>
    <xf borderId="3" fillId="0" fontId="2" numFmtId="0" xfId="0" applyAlignment="1" applyBorder="1" applyFont="1">
      <alignment horizontal="center" readingOrder="0" shrinkToFit="0" wrapText="1"/>
    </xf>
    <xf borderId="3" fillId="0" fontId="2" numFmtId="166" xfId="0" applyAlignment="1" applyBorder="1" applyFont="1" applyNumberFormat="1">
      <alignment horizontal="center" readingOrder="0" shrinkToFit="0" vertical="center" wrapText="1"/>
    </xf>
    <xf borderId="6" fillId="3" fontId="1" numFmtId="0" xfId="0" applyAlignment="1" applyBorder="1" applyFont="1">
      <alignment horizontal="center" readingOrder="0" shrinkToFit="0" vertical="center" wrapText="1"/>
    </xf>
    <xf borderId="0" fillId="3" fontId="1" numFmtId="0" xfId="0" applyAlignment="1" applyFont="1">
      <alignment horizontal="center" readingOrder="0" shrinkToFit="0" vertical="center" wrapText="1"/>
    </xf>
    <xf borderId="7" fillId="3" fontId="1" numFmtId="0" xfId="0" applyAlignment="1" applyBorder="1" applyFont="1">
      <alignment horizontal="center" readingOrder="0" shrinkToFit="0" vertical="center" wrapText="1"/>
    </xf>
    <xf borderId="6" fillId="4" fontId="1" numFmtId="166" xfId="0" applyAlignment="1" applyBorder="1" applyFont="1" applyNumberFormat="1">
      <alignment horizontal="center" readingOrder="0" shrinkToFit="0" vertical="center" wrapText="1"/>
    </xf>
    <xf borderId="0" fillId="4" fontId="1" numFmtId="166" xfId="0" applyAlignment="1" applyFont="1" applyNumberFormat="1">
      <alignment horizontal="center" readingOrder="0" shrinkToFit="0" vertical="center" wrapText="1"/>
    </xf>
    <xf borderId="7" fillId="4" fontId="1" numFmtId="166" xfId="0" applyAlignment="1" applyBorder="1" applyFont="1" applyNumberFormat="1">
      <alignment horizontal="center" readingOrder="0" shrinkToFit="0" vertical="center" wrapText="1"/>
    </xf>
    <xf borderId="6" fillId="3" fontId="1" numFmtId="166" xfId="0" applyAlignment="1" applyBorder="1" applyFont="1" applyNumberFormat="1">
      <alignment horizontal="center" readingOrder="0" shrinkToFit="0" vertical="center" wrapText="1"/>
    </xf>
    <xf borderId="0" fillId="3" fontId="1" numFmtId="166" xfId="0" applyAlignment="1" applyFont="1" applyNumberFormat="1">
      <alignment horizontal="center" readingOrder="0" shrinkToFit="0" vertical="center" wrapText="1"/>
    </xf>
    <xf borderId="7" fillId="3" fontId="1" numFmtId="166" xfId="0" applyAlignment="1" applyBorder="1" applyFont="1" applyNumberFormat="1">
      <alignment horizontal="center" readingOrder="0" shrinkToFit="0" vertical="center" wrapText="1"/>
    </xf>
    <xf borderId="0" fillId="0" fontId="1" numFmtId="0" xfId="0" applyAlignment="1" applyFont="1">
      <alignment horizontal="center" shrinkToFit="0" vertical="center" wrapText="1"/>
    </xf>
    <xf borderId="6" fillId="3" fontId="1" numFmtId="0" xfId="0" applyAlignment="1" applyBorder="1" applyFont="1">
      <alignment horizontal="center" readingOrder="0" vertical="center"/>
    </xf>
    <xf borderId="0" fillId="3" fontId="1" numFmtId="0" xfId="0" applyAlignment="1" applyFont="1">
      <alignment horizontal="center" readingOrder="0" vertical="center"/>
    </xf>
    <xf borderId="0" fillId="3" fontId="3" numFmtId="0" xfId="0" applyAlignment="1" applyFont="1">
      <alignment horizontal="center" readingOrder="0" vertical="center"/>
    </xf>
    <xf borderId="7" fillId="3" fontId="1" numFmtId="0" xfId="0" applyAlignment="1" applyBorder="1" applyFont="1">
      <alignment horizontal="center" readingOrder="0" vertical="center"/>
    </xf>
    <xf borderId="6" fillId="4" fontId="3" numFmtId="166" xfId="0" applyAlignment="1" applyBorder="1" applyFont="1" applyNumberFormat="1">
      <alignment horizontal="center" readingOrder="0" vertical="center"/>
    </xf>
    <xf borderId="0" fillId="4" fontId="1" numFmtId="166" xfId="0" applyAlignment="1" applyFont="1" applyNumberFormat="1">
      <alignment horizontal="center" readingOrder="0" vertical="center"/>
    </xf>
    <xf borderId="7" fillId="4" fontId="3" numFmtId="166" xfId="0" applyAlignment="1" applyBorder="1" applyFont="1" applyNumberFormat="1">
      <alignment horizontal="center" readingOrder="0" vertical="center"/>
    </xf>
    <xf borderId="6" fillId="3" fontId="1" numFmtId="166" xfId="0" applyAlignment="1" applyBorder="1" applyFont="1" applyNumberFormat="1">
      <alignment horizontal="center" readingOrder="0" vertical="center"/>
    </xf>
    <xf borderId="0" fillId="3" fontId="3" numFmtId="166" xfId="0" applyAlignment="1" applyFont="1" applyNumberFormat="1">
      <alignment horizontal="center" readingOrder="0" vertical="center"/>
    </xf>
    <xf borderId="7" fillId="3" fontId="3" numFmtId="166" xfId="0" applyAlignment="1" applyBorder="1" applyFont="1" applyNumberFormat="1">
      <alignment horizontal="center" readingOrder="0" vertical="center"/>
    </xf>
    <xf borderId="6" fillId="4" fontId="3" numFmtId="166" xfId="0" applyAlignment="1" applyBorder="1" applyFont="1" applyNumberFormat="1">
      <alignment horizontal="center" vertical="center"/>
    </xf>
    <xf borderId="0" fillId="4" fontId="3" numFmtId="166" xfId="0" applyAlignment="1" applyFont="1" applyNumberFormat="1">
      <alignment horizontal="center" vertical="center"/>
    </xf>
    <xf borderId="7" fillId="4" fontId="3" numFmtId="166" xfId="0" applyAlignment="1" applyBorder="1" applyFont="1" applyNumberFormat="1">
      <alignment horizontal="center" vertical="center"/>
    </xf>
    <xf borderId="6" fillId="3" fontId="3" numFmtId="166" xfId="0" applyAlignment="1" applyBorder="1" applyFont="1" applyNumberFormat="1">
      <alignment horizontal="center" readingOrder="0" vertical="center"/>
    </xf>
    <xf borderId="0" fillId="3" fontId="1" numFmtId="166" xfId="0" applyAlignment="1" applyFont="1" applyNumberFormat="1">
      <alignment horizontal="center" readingOrder="0" vertical="center"/>
    </xf>
    <xf borderId="0" fillId="3" fontId="3" numFmtId="166" xfId="0" applyAlignment="1" applyFont="1" applyNumberFormat="1">
      <alignment horizontal="center" vertical="center"/>
    </xf>
    <xf borderId="7" fillId="3" fontId="3" numFmtId="166" xfId="0" applyAlignment="1" applyBorder="1" applyFont="1" applyNumberFormat="1">
      <alignment horizontal="center" vertical="center"/>
    </xf>
    <xf borderId="0" fillId="0" fontId="3" numFmtId="0" xfId="0" applyAlignment="1" applyFont="1">
      <alignment horizontal="center" vertical="center"/>
    </xf>
    <xf borderId="6" fillId="3" fontId="18" numFmtId="166" xfId="0" applyAlignment="1" applyBorder="1" applyFont="1" applyNumberFormat="1">
      <alignment horizontal="center" readingOrder="0" shrinkToFit="0" vertical="center" wrapText="1"/>
    </xf>
    <xf borderId="0" fillId="3" fontId="18" numFmtId="166" xfId="0" applyAlignment="1" applyFont="1" applyNumberFormat="1">
      <alignment horizontal="center" readingOrder="0" shrinkToFit="0" vertical="center" wrapText="1"/>
    </xf>
    <xf borderId="0" fillId="3" fontId="18" numFmtId="0" xfId="0" applyAlignment="1" applyFont="1">
      <alignment horizontal="center" readingOrder="0" shrinkToFit="0" vertical="center" wrapText="1"/>
    </xf>
    <xf borderId="0" fillId="3" fontId="18" numFmtId="0" xfId="0" applyAlignment="1" applyFont="1">
      <alignment readingOrder="0" shrinkToFit="0" vertical="center" wrapText="1"/>
    </xf>
    <xf borderId="7" fillId="3" fontId="18" numFmtId="0" xfId="0" applyAlignment="1" applyBorder="1" applyFont="1">
      <alignment readingOrder="0" shrinkToFit="0" vertical="center" wrapText="1"/>
    </xf>
    <xf borderId="6" fillId="4" fontId="18" numFmtId="166" xfId="0" applyAlignment="1" applyBorder="1" applyFont="1" applyNumberFormat="1">
      <alignment horizontal="center" readingOrder="0" shrinkToFit="0" vertical="center" wrapText="1"/>
    </xf>
    <xf borderId="0" fillId="4" fontId="18" numFmtId="166" xfId="0" applyAlignment="1" applyFont="1" applyNumberFormat="1">
      <alignment horizontal="center" readingOrder="0" shrinkToFit="0" vertical="center" wrapText="1"/>
    </xf>
    <xf borderId="7" fillId="4" fontId="18" numFmtId="166" xfId="0" applyAlignment="1" applyBorder="1" applyFont="1" applyNumberFormat="1">
      <alignment horizontal="center" readingOrder="0" shrinkToFit="0" vertical="center" wrapText="1"/>
    </xf>
    <xf borderId="7" fillId="3" fontId="18" numFmtId="166" xfId="0" applyAlignment="1" applyBorder="1" applyFont="1" applyNumberFormat="1">
      <alignment horizontal="center" readingOrder="0" shrinkToFit="0" vertical="center" wrapText="1"/>
    </xf>
    <xf borderId="0" fillId="0" fontId="18" numFmtId="0" xfId="0" applyFont="1"/>
    <xf borderId="6" fillId="0" fontId="17" numFmtId="0" xfId="0" applyBorder="1" applyFont="1"/>
    <xf borderId="7" fillId="0" fontId="17" numFmtId="0" xfId="0" applyBorder="1" applyFont="1"/>
    <xf borderId="8" fillId="0" fontId="17" numFmtId="0" xfId="0" applyBorder="1" applyFont="1"/>
    <xf borderId="9" fillId="0" fontId="17" numFmtId="0" xfId="0" applyBorder="1" applyFont="1"/>
    <xf borderId="10" fillId="0" fontId="17" numFmtId="0" xfId="0" applyBorder="1" applyFont="1"/>
    <xf borderId="0" fillId="0" fontId="3" numFmtId="166" xfId="0" applyFont="1" applyNumberFormat="1"/>
    <xf borderId="0" fillId="6" fontId="19" numFmtId="0" xfId="0" applyAlignment="1" applyFont="1">
      <alignment horizontal="left" readingOrder="0" shrinkToFit="0" vertical="center" wrapText="1"/>
    </xf>
    <xf borderId="0" fillId="6" fontId="5" numFmtId="0" xfId="0" applyAlignment="1" applyFont="1">
      <alignment horizontal="left" readingOrder="0"/>
    </xf>
    <xf borderId="0" fillId="0" fontId="1" numFmtId="166" xfId="0" applyFont="1" applyNumberFormat="1"/>
    <xf borderId="0" fillId="3" fontId="3" numFmtId="167" xfId="0" applyAlignment="1" applyFont="1" applyNumberFormat="1">
      <alignment readingOrder="0"/>
    </xf>
    <xf borderId="0" fillId="0" fontId="3" numFmtId="167" xfId="0" applyAlignment="1" applyFont="1" applyNumberFormat="1">
      <alignment readingOrder="0"/>
    </xf>
    <xf borderId="2" fillId="3" fontId="8" numFmtId="0" xfId="0" applyAlignment="1" applyBorder="1" applyFont="1">
      <alignment horizontal="center" shrinkToFit="0" vertical="bottom" wrapText="1"/>
    </xf>
    <xf borderId="0" fillId="3" fontId="8" numFmtId="164" xfId="0" applyAlignment="1" applyFont="1" applyNumberFormat="1">
      <alignment horizontal="center" shrinkToFit="0" vertical="bottom" wrapText="1"/>
    </xf>
    <xf borderId="0" fillId="0" fontId="20" numFmtId="0" xfId="0" applyAlignment="1" applyFont="1">
      <alignment horizontal="center" shrinkToFit="0" vertical="bottom" wrapText="1"/>
    </xf>
    <xf borderId="0" fillId="0" fontId="8" numFmtId="0" xfId="0" applyAlignment="1" applyFont="1">
      <alignment vertical="bottom"/>
    </xf>
    <xf borderId="0" fillId="3" fontId="8" numFmtId="164" xfId="0" applyAlignment="1" applyFont="1" applyNumberFormat="1">
      <alignment horizontal="center" vertical="bottom"/>
    </xf>
    <xf borderId="0" fillId="3" fontId="8" numFmtId="0" xfId="0" applyAlignment="1" applyFont="1">
      <alignment horizontal="center" shrinkToFit="0" vertical="bottom" wrapText="1"/>
    </xf>
    <xf borderId="0" fillId="0" fontId="3" numFmtId="166" xfId="0" applyAlignment="1" applyFont="1" applyNumberFormat="1">
      <alignment readingOrder="0"/>
    </xf>
    <xf borderId="0" fillId="0" fontId="21" numFmtId="0" xfId="0" applyAlignment="1" applyFont="1">
      <alignment readingOrder="0"/>
    </xf>
    <xf borderId="0" fillId="0" fontId="8" numFmtId="0" xfId="0" applyFont="1"/>
    <xf borderId="0" fillId="0" fontId="4" numFmtId="0" xfId="0" applyAlignment="1" applyFont="1">
      <alignment readingOrder="0" shrinkToFit="0" wrapText="0"/>
    </xf>
    <xf borderId="0" fillId="0" fontId="4" numFmtId="0" xfId="0" applyAlignment="1" applyFont="1">
      <alignment shrinkToFit="0" wrapText="0"/>
    </xf>
    <xf borderId="0" fillId="0" fontId="4" numFmtId="168" xfId="0" applyAlignment="1" applyFont="1" applyNumberFormat="1">
      <alignment horizontal="right" readingOrder="0" shrinkToFit="0" wrapText="0"/>
    </xf>
    <xf borderId="0" fillId="0" fontId="8" numFmtId="0" xfId="0" applyAlignment="1" applyFont="1">
      <alignment readingOrder="0"/>
    </xf>
    <xf borderId="0" fillId="0" fontId="3" numFmtId="165" xfId="0" applyFont="1" applyNumberFormat="1"/>
    <xf borderId="0" fillId="0" fontId="3" numFmtId="10" xfId="0" applyFont="1" applyNumberFormat="1"/>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1" Type="http://schemas.openxmlformats.org/officeDocument/2006/relationships/worksheet" Target="worksheets/sheet8.xml"/><Relationship Id="rId22" Type="http://schemas.openxmlformats.org/officeDocument/2006/relationships/worksheet" Target="worksheets/sheet19.xml"/><Relationship Id="rId10" Type="http://schemas.openxmlformats.org/officeDocument/2006/relationships/worksheet" Target="worksheets/sheet7.xml"/><Relationship Id="rId21" Type="http://schemas.openxmlformats.org/officeDocument/2006/relationships/worksheet" Target="worksheets/sheet18.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schemas.openxmlformats.org/officeDocument/2006/relationships/worksheet" Target="worksheets/sheet16.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1.xml.rels><?xml version="1.0" encoding="UTF-8" standalone="yes"?><Relationships xmlns="http://schemas.openxmlformats.org/package/2006/relationships"><Relationship Id="rId1" Type="http://schemas.openxmlformats.org/officeDocument/2006/relationships/image" Target="../media/image19.png"/><Relationship Id="rId2" Type="http://schemas.openxmlformats.org/officeDocument/2006/relationships/image" Target="../media/image24.png"/><Relationship Id="rId3" Type="http://schemas.openxmlformats.org/officeDocument/2006/relationships/image" Target="../media/image23.png"/><Relationship Id="rId4"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2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11.png"/></Relationships>
</file>

<file path=xl/drawings/_rels/drawing3.xml.rels><?xml version="1.0" encoding="UTF-8" standalone="yes"?><Relationships xmlns="http://schemas.openxmlformats.org/package/2006/relationships"><Relationship Id="rId11" Type="http://schemas.openxmlformats.org/officeDocument/2006/relationships/image" Target="../media/image10.png"/><Relationship Id="rId10" Type="http://schemas.openxmlformats.org/officeDocument/2006/relationships/image" Target="../media/image13.png"/><Relationship Id="rId13" Type="http://schemas.openxmlformats.org/officeDocument/2006/relationships/image" Target="../media/image16.png"/><Relationship Id="rId12" Type="http://schemas.openxmlformats.org/officeDocument/2006/relationships/image" Target="../media/image15.png"/><Relationship Id="rId1" Type="http://schemas.openxmlformats.org/officeDocument/2006/relationships/image" Target="../media/image4.png"/><Relationship Id="rId2" Type="http://schemas.openxmlformats.org/officeDocument/2006/relationships/image" Target="../media/image8.png"/><Relationship Id="rId3" Type="http://schemas.openxmlformats.org/officeDocument/2006/relationships/image" Target="../media/image9.png"/><Relationship Id="rId4" Type="http://schemas.openxmlformats.org/officeDocument/2006/relationships/image" Target="../media/image14.png"/><Relationship Id="rId9" Type="http://schemas.openxmlformats.org/officeDocument/2006/relationships/image" Target="../media/image3.png"/><Relationship Id="rId15" Type="http://schemas.openxmlformats.org/officeDocument/2006/relationships/image" Target="../media/image5.png"/><Relationship Id="rId14" Type="http://schemas.openxmlformats.org/officeDocument/2006/relationships/image" Target="../media/image17.png"/><Relationship Id="rId16" Type="http://schemas.openxmlformats.org/officeDocument/2006/relationships/image" Target="../media/image18.png"/><Relationship Id="rId5" Type="http://schemas.openxmlformats.org/officeDocument/2006/relationships/image" Target="../media/image6.png"/><Relationship Id="rId6" Type="http://schemas.openxmlformats.org/officeDocument/2006/relationships/image" Target="../media/image2.png"/><Relationship Id="rId7" Type="http://schemas.openxmlformats.org/officeDocument/2006/relationships/image" Target="../media/image12.png"/><Relationship Id="rId8"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962025</xdr:colOff>
      <xdr:row>1</xdr:row>
      <xdr:rowOff>-28575</xdr:rowOff>
    </xdr:from>
    <xdr:ext cx="9210675" cy="3295650"/>
    <xdr:pic>
      <xdr:nvPicPr>
        <xdr:cNvPr id="0" name="image19.png" title="Imagem"/>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19</xdr:row>
      <xdr:rowOff>0</xdr:rowOff>
    </xdr:from>
    <xdr:ext cx="3933825" cy="1866900"/>
    <xdr:pic>
      <xdr:nvPicPr>
        <xdr:cNvPr id="0" name="image24.png" title="Imagem"/>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0</xdr:colOff>
      <xdr:row>30</xdr:row>
      <xdr:rowOff>0</xdr:rowOff>
    </xdr:from>
    <xdr:ext cx="3924300" cy="1781175"/>
    <xdr:pic>
      <xdr:nvPicPr>
        <xdr:cNvPr id="0" name="image23.png" title="Imagem"/>
        <xdr:cNvPicPr preferRelativeResize="0"/>
      </xdr:nvPicPr>
      <xdr:blipFill>
        <a:blip cstate="print" r:embed="rId3"/>
        <a:stretch>
          <a:fillRect/>
        </a:stretch>
      </xdr:blipFill>
      <xdr:spPr>
        <a:prstGeom prst="rect">
          <a:avLst/>
        </a:prstGeom>
        <a:noFill/>
      </xdr:spPr>
    </xdr:pic>
    <xdr:clientData fLocksWithSheet="0"/>
  </xdr:oneCellAnchor>
  <xdr:oneCellAnchor>
    <xdr:from>
      <xdr:col>11</xdr:col>
      <xdr:colOff>0</xdr:colOff>
      <xdr:row>19</xdr:row>
      <xdr:rowOff>0</xdr:rowOff>
    </xdr:from>
    <xdr:ext cx="3895725" cy="2333625"/>
    <xdr:pic>
      <xdr:nvPicPr>
        <xdr:cNvPr id="0" name="image20.png" title="Imagem"/>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467225" cy="7953375"/>
    <xdr:pic>
      <xdr:nvPicPr>
        <xdr:cNvPr id="0" name="image26.png" title="Imagem"/>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9525</xdr:colOff>
      <xdr:row>1</xdr:row>
      <xdr:rowOff>28575</xdr:rowOff>
    </xdr:from>
    <xdr:ext cx="9420225" cy="2886075"/>
    <xdr:pic>
      <xdr:nvPicPr>
        <xdr:cNvPr id="0" name="image22.png" title="Imagem"/>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676900" cy="7953375"/>
    <xdr:pic>
      <xdr:nvPicPr>
        <xdr:cNvPr id="0" name="image25.png" title="Imagem"/>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18</xdr:col>
      <xdr:colOff>3524250</xdr:colOff>
      <xdr:row>1</xdr:row>
      <xdr:rowOff>-19050</xdr:rowOff>
    </xdr:from>
    <xdr:ext cx="3619500" cy="5457825"/>
    <xdr:pic>
      <xdr:nvPicPr>
        <xdr:cNvPr id="0" name="image1.png" title="Imagem"/>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25</xdr:row>
      <xdr:rowOff>0</xdr:rowOff>
    </xdr:from>
    <xdr:ext cx="10934700" cy="15735300"/>
    <xdr:pic>
      <xdr:nvPicPr>
        <xdr:cNvPr id="0" name="image11.png" title="Imagem"/>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952500</xdr:colOff>
      <xdr:row>36</xdr:row>
      <xdr:rowOff>180975</xdr:rowOff>
    </xdr:from>
    <xdr:ext cx="2609850" cy="3590925"/>
    <xdr:pic>
      <xdr:nvPicPr>
        <xdr:cNvPr id="0" name="image4.png" title="Imagem"/>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962025</xdr:colOff>
      <xdr:row>58</xdr:row>
      <xdr:rowOff>-428625</xdr:rowOff>
    </xdr:from>
    <xdr:ext cx="3543300" cy="3590925"/>
    <xdr:pic>
      <xdr:nvPicPr>
        <xdr:cNvPr id="0" name="image8.png" title="Imagem"/>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962025</xdr:colOff>
      <xdr:row>73</xdr:row>
      <xdr:rowOff>161925</xdr:rowOff>
    </xdr:from>
    <xdr:ext cx="3543300" cy="3638550"/>
    <xdr:pic>
      <xdr:nvPicPr>
        <xdr:cNvPr id="0" name="image9.png" title="Imagem"/>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962025</xdr:colOff>
      <xdr:row>94</xdr:row>
      <xdr:rowOff>47625</xdr:rowOff>
    </xdr:from>
    <xdr:ext cx="3600450" cy="3743325"/>
    <xdr:pic>
      <xdr:nvPicPr>
        <xdr:cNvPr id="0" name="image14.png" title="Imagem"/>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962025</xdr:colOff>
      <xdr:row>112</xdr:row>
      <xdr:rowOff>200025</xdr:rowOff>
    </xdr:from>
    <xdr:ext cx="3600450" cy="4000500"/>
    <xdr:pic>
      <xdr:nvPicPr>
        <xdr:cNvPr id="0" name="image6.png" title="Imagem"/>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962025</xdr:colOff>
      <xdr:row>132</xdr:row>
      <xdr:rowOff>200025</xdr:rowOff>
    </xdr:from>
    <xdr:ext cx="3600450" cy="4000500"/>
    <xdr:pic>
      <xdr:nvPicPr>
        <xdr:cNvPr id="0" name="image2.png" title="Imagem"/>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962025</xdr:colOff>
      <xdr:row>152</xdr:row>
      <xdr:rowOff>200025</xdr:rowOff>
    </xdr:from>
    <xdr:ext cx="3600450" cy="4000500"/>
    <xdr:pic>
      <xdr:nvPicPr>
        <xdr:cNvPr id="0" name="image12.png" title="Imagem"/>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962025</xdr:colOff>
      <xdr:row>172</xdr:row>
      <xdr:rowOff>200025</xdr:rowOff>
    </xdr:from>
    <xdr:ext cx="3600450" cy="4000500"/>
    <xdr:pic>
      <xdr:nvPicPr>
        <xdr:cNvPr id="0" name="image7.png" title="Imagem"/>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962025</xdr:colOff>
      <xdr:row>0</xdr:row>
      <xdr:rowOff>38100</xdr:rowOff>
    </xdr:from>
    <xdr:ext cx="3600450" cy="4000500"/>
    <xdr:pic>
      <xdr:nvPicPr>
        <xdr:cNvPr id="0" name="image3.png" title="Imagem"/>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962025</xdr:colOff>
      <xdr:row>212</xdr:row>
      <xdr:rowOff>200025</xdr:rowOff>
    </xdr:from>
    <xdr:ext cx="4267200" cy="4000500"/>
    <xdr:pic>
      <xdr:nvPicPr>
        <xdr:cNvPr id="0" name="image13.png" title="Imagem"/>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962025</xdr:colOff>
      <xdr:row>232</xdr:row>
      <xdr:rowOff>200025</xdr:rowOff>
    </xdr:from>
    <xdr:ext cx="4267200" cy="4000500"/>
    <xdr:pic>
      <xdr:nvPicPr>
        <xdr:cNvPr id="0" name="image10.png" title="Imagem"/>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962025</xdr:colOff>
      <xdr:row>253</xdr:row>
      <xdr:rowOff>-28575</xdr:rowOff>
    </xdr:from>
    <xdr:ext cx="4267200" cy="4238625"/>
    <xdr:pic>
      <xdr:nvPicPr>
        <xdr:cNvPr id="0" name="image15.png" title="Imagem"/>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962025</xdr:colOff>
      <xdr:row>273</xdr:row>
      <xdr:rowOff>-38100</xdr:rowOff>
    </xdr:from>
    <xdr:ext cx="4267200" cy="4038600"/>
    <xdr:pic>
      <xdr:nvPicPr>
        <xdr:cNvPr id="0" name="image16.png" title="Imagem"/>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952500</xdr:colOff>
      <xdr:row>292</xdr:row>
      <xdr:rowOff>200025</xdr:rowOff>
    </xdr:from>
    <xdr:ext cx="4191000" cy="4000500"/>
    <xdr:pic>
      <xdr:nvPicPr>
        <xdr:cNvPr id="0" name="image17.png" title="Imagem"/>
        <xdr:cNvPicPr preferRelativeResize="0"/>
      </xdr:nvPicPr>
      <xdr:blipFill>
        <a:blip cstate="print" r:embed="rId14"/>
        <a:stretch>
          <a:fillRect/>
        </a:stretch>
      </xdr:blipFill>
      <xdr:spPr>
        <a:prstGeom prst="rect">
          <a:avLst/>
        </a:prstGeom>
        <a:noFill/>
      </xdr:spPr>
    </xdr:pic>
    <xdr:clientData fLocksWithSheet="0"/>
  </xdr:oneCellAnchor>
  <xdr:oneCellAnchor>
    <xdr:from>
      <xdr:col>6</xdr:col>
      <xdr:colOff>57150</xdr:colOff>
      <xdr:row>313</xdr:row>
      <xdr:rowOff>47625</xdr:rowOff>
    </xdr:from>
    <xdr:ext cx="3429000" cy="2886075"/>
    <xdr:pic>
      <xdr:nvPicPr>
        <xdr:cNvPr id="0" name="image5.png" title="Imagem"/>
        <xdr:cNvPicPr preferRelativeResize="0"/>
      </xdr:nvPicPr>
      <xdr:blipFill>
        <a:blip cstate="print" r:embed="rId15"/>
        <a:stretch>
          <a:fillRect/>
        </a:stretch>
      </xdr:blipFill>
      <xdr:spPr>
        <a:prstGeom prst="rect">
          <a:avLst/>
        </a:prstGeom>
        <a:noFill/>
      </xdr:spPr>
    </xdr:pic>
    <xdr:clientData fLocksWithSheet="0"/>
  </xdr:oneCellAnchor>
  <xdr:oneCellAnchor>
    <xdr:from>
      <xdr:col>6</xdr:col>
      <xdr:colOff>57150</xdr:colOff>
      <xdr:row>328</xdr:row>
      <xdr:rowOff>114300</xdr:rowOff>
    </xdr:from>
    <xdr:ext cx="3000375" cy="4181475"/>
    <xdr:pic>
      <xdr:nvPicPr>
        <xdr:cNvPr id="0" name="image18.png" title="Imagem"/>
        <xdr:cNvPicPr preferRelativeResize="0"/>
      </xdr:nvPicPr>
      <xdr:blipFill>
        <a:blip cstate="print" r:embed="rId16"/>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924550" cy="3467100"/>
    <xdr:pic>
      <xdr:nvPicPr>
        <xdr:cNvPr id="0" name="image21.png" title="Imagem"/>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www.instagram.com/futhaus7_ev/" TargetMode="External"/><Relationship Id="rId2"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2.63" defaultRowHeight="15.75"/>
  <cols>
    <col customWidth="1" min="1" max="1" width="26.88"/>
    <col customWidth="1" min="2" max="2" width="21.0"/>
    <col customWidth="1" min="4" max="4" width="35.13"/>
    <col customWidth="1" min="6" max="7" width="10.63"/>
    <col customWidth="1" min="8" max="9" width="11.75"/>
    <col customWidth="1" min="10" max="10" width="27.0"/>
    <col customWidth="1" min="11" max="11" width="43.13"/>
    <col customWidth="1" min="12" max="14" width="27.0"/>
    <col customWidth="1" min="15" max="15" width="6.75"/>
    <col customWidth="1" min="16" max="16" width="25.0"/>
    <col customWidth="1" min="17" max="17" width="4.88"/>
  </cols>
  <sheetData>
    <row r="1">
      <c r="A1" s="1"/>
      <c r="B1" s="1"/>
      <c r="C1" s="2"/>
      <c r="D1" s="2"/>
      <c r="E1" s="2"/>
      <c r="F1" s="1"/>
      <c r="G1" s="1"/>
      <c r="H1" s="1"/>
      <c r="I1" s="1"/>
      <c r="J1" s="2"/>
      <c r="K1" s="1"/>
      <c r="L1" s="3"/>
      <c r="M1" s="3"/>
      <c r="N1" s="1"/>
      <c r="O1" s="4"/>
      <c r="P1" s="5"/>
      <c r="Q1" s="4"/>
      <c r="R1" s="4"/>
      <c r="S1" s="4"/>
      <c r="T1" s="4"/>
      <c r="U1" s="4"/>
      <c r="V1" s="4"/>
      <c r="W1" s="4"/>
      <c r="X1" s="4"/>
      <c r="Y1" s="4"/>
      <c r="Z1" s="4"/>
      <c r="AA1" s="4"/>
      <c r="AB1" s="4"/>
      <c r="AC1" s="4"/>
      <c r="AD1" s="4"/>
      <c r="AE1" s="4"/>
      <c r="AF1" s="4"/>
      <c r="AG1" s="4"/>
      <c r="AH1" s="4"/>
      <c r="AI1" s="4"/>
    </row>
    <row r="2">
      <c r="A2" s="6" t="s">
        <v>0</v>
      </c>
      <c r="B2" s="6" t="s">
        <v>1</v>
      </c>
      <c r="C2" s="7" t="s">
        <v>2</v>
      </c>
      <c r="D2" s="7" t="s">
        <v>3</v>
      </c>
      <c r="E2" s="7" t="s">
        <v>4</v>
      </c>
      <c r="F2" s="6" t="s">
        <v>5</v>
      </c>
      <c r="G2" s="6" t="s">
        <v>6</v>
      </c>
      <c r="H2" s="6" t="s">
        <v>7</v>
      </c>
      <c r="I2" s="6" t="s">
        <v>8</v>
      </c>
      <c r="J2" s="7" t="s">
        <v>9</v>
      </c>
      <c r="K2" s="6" t="s">
        <v>10</v>
      </c>
      <c r="L2" s="8" t="s">
        <v>11</v>
      </c>
      <c r="M2" s="3" t="s">
        <v>12</v>
      </c>
      <c r="N2" s="1"/>
      <c r="O2" s="4"/>
      <c r="P2" s="5"/>
      <c r="Q2" s="4"/>
      <c r="R2" s="4"/>
      <c r="S2" s="4"/>
      <c r="T2" s="4"/>
      <c r="U2" s="4"/>
      <c r="V2" s="4"/>
      <c r="W2" s="4"/>
      <c r="X2" s="4"/>
      <c r="Y2" s="4"/>
      <c r="Z2" s="4"/>
      <c r="AA2" s="4"/>
      <c r="AB2" s="4"/>
      <c r="AC2" s="4"/>
      <c r="AD2" s="4"/>
      <c r="AE2" s="4"/>
      <c r="AF2" s="4"/>
      <c r="AG2" s="4"/>
      <c r="AH2" s="4"/>
      <c r="AI2" s="4"/>
    </row>
    <row r="3">
      <c r="A3" s="9" t="s">
        <v>13</v>
      </c>
      <c r="B3" s="9" t="s">
        <v>14</v>
      </c>
      <c r="C3" s="10" t="s">
        <v>15</v>
      </c>
      <c r="D3" s="11">
        <f t="shared" ref="D3:D60" si="1">I3/(E3*3)</f>
        <v>0.4074074074</v>
      </c>
      <c r="E3" s="12">
        <f>SUMIFS('Histórico de Jogos'!$A:$A,'Histórico de Jogos'!$D:$D,A3)</f>
        <v>9</v>
      </c>
      <c r="F3" s="12">
        <f>SUMIFS('Histórico de Jogos'!$A:$A,'Histórico de Jogos'!$D:$D,A3,'Histórico de Jogos'!$F:$F,"V")</f>
        <v>3</v>
      </c>
      <c r="G3" s="12">
        <f>SUMIFS('Histórico de Jogos'!$A:$A,'Histórico de Jogos'!$D:$D,A3,'Histórico de Jogos'!$F:$F,"D")</f>
        <v>4</v>
      </c>
      <c r="H3" s="12">
        <f>SUMIFS('Histórico de Jogos'!$A:$A,'Histórico de Jogos'!$D:$D,A3,'Histórico de Jogos'!$F:$F,"E")</f>
        <v>2</v>
      </c>
      <c r="I3" s="12">
        <f t="shared" ref="I3:I60" si="2">SUM(F3*3)+(H3)</f>
        <v>11</v>
      </c>
      <c r="J3" s="10" t="s">
        <v>16</v>
      </c>
      <c r="K3" s="12"/>
      <c r="L3" s="13" t="s">
        <v>16</v>
      </c>
      <c r="M3" s="14">
        <v>44589.0</v>
      </c>
      <c r="N3" s="15" t="s">
        <v>17</v>
      </c>
      <c r="O3" s="16"/>
      <c r="P3" s="16"/>
      <c r="Q3" s="16"/>
      <c r="R3" s="16"/>
      <c r="S3" s="16"/>
      <c r="T3" s="16"/>
      <c r="U3" s="16"/>
      <c r="V3" s="16"/>
      <c r="W3" s="16"/>
      <c r="X3" s="16"/>
      <c r="Y3" s="16"/>
      <c r="Z3" s="16"/>
      <c r="AA3" s="16"/>
      <c r="AB3" s="16"/>
      <c r="AC3" s="16"/>
      <c r="AD3" s="16"/>
      <c r="AE3" s="16"/>
      <c r="AF3" s="16"/>
      <c r="AG3" s="16"/>
      <c r="AH3" s="16"/>
      <c r="AI3" s="16"/>
    </row>
    <row r="4">
      <c r="A4" s="9" t="s">
        <v>18</v>
      </c>
      <c r="B4" s="9" t="s">
        <v>19</v>
      </c>
      <c r="C4" s="10" t="s">
        <v>15</v>
      </c>
      <c r="D4" s="11">
        <f t="shared" si="1"/>
        <v>0</v>
      </c>
      <c r="E4" s="12">
        <f>SUMIFS('Histórico de Jogos'!$A:$A,'Histórico de Jogos'!$D:$D,A4)</f>
        <v>1</v>
      </c>
      <c r="F4" s="12">
        <f>SUMIFS('Histórico de Jogos'!$A:$A,'Histórico de Jogos'!$D:$D,A4,'Histórico de Jogos'!$F:$F,"V")</f>
        <v>0</v>
      </c>
      <c r="G4" s="12">
        <f>SUMIFS('Histórico de Jogos'!$A:$A,'Histórico de Jogos'!$D:$D,A4,'Histórico de Jogos'!$F:$F,"D")</f>
        <v>1</v>
      </c>
      <c r="H4" s="12">
        <f>SUMIFS('Histórico de Jogos'!$A:$A,'Histórico de Jogos'!$D:$D,A4,'Histórico de Jogos'!$F:$F,"E")</f>
        <v>0</v>
      </c>
      <c r="I4" s="12">
        <f t="shared" si="2"/>
        <v>0</v>
      </c>
      <c r="J4" s="10"/>
      <c r="K4" s="9"/>
      <c r="L4" s="13"/>
      <c r="M4" s="17">
        <v>44589.0</v>
      </c>
    </row>
    <row r="5">
      <c r="A5" s="9" t="s">
        <v>20</v>
      </c>
      <c r="B5" s="9" t="s">
        <v>19</v>
      </c>
      <c r="C5" s="10" t="s">
        <v>15</v>
      </c>
      <c r="D5" s="11">
        <f t="shared" si="1"/>
        <v>0.4583333333</v>
      </c>
      <c r="E5" s="12">
        <f>SUMIFS('Histórico de Jogos'!$A:$A,'Histórico de Jogos'!$D:$D,A5)</f>
        <v>16</v>
      </c>
      <c r="F5" s="12">
        <f>SUMIFS('Histórico de Jogos'!$A:$A,'Histórico de Jogos'!$D:$D,A5,'Histórico de Jogos'!$F:$F,"V")</f>
        <v>7</v>
      </c>
      <c r="G5" s="12">
        <f>SUMIFS('Histórico de Jogos'!$A:$A,'Histórico de Jogos'!$D:$D,A5,'Histórico de Jogos'!$F:$F,"D")</f>
        <v>8</v>
      </c>
      <c r="H5" s="12">
        <f>SUMIFS('Histórico de Jogos'!$A:$A,'Histórico de Jogos'!$D:$D,A5,'Histórico de Jogos'!$F:$F,"E")</f>
        <v>1</v>
      </c>
      <c r="I5" s="12">
        <f t="shared" si="2"/>
        <v>22</v>
      </c>
      <c r="J5" s="10" t="s">
        <v>16</v>
      </c>
      <c r="K5" s="12"/>
      <c r="L5" s="18"/>
      <c r="M5" s="17">
        <v>44652.0</v>
      </c>
    </row>
    <row r="6">
      <c r="A6" s="9" t="s">
        <v>21</v>
      </c>
      <c r="B6" s="9" t="s">
        <v>19</v>
      </c>
      <c r="C6" s="10" t="s">
        <v>22</v>
      </c>
      <c r="D6" s="11">
        <f t="shared" si="1"/>
        <v>0.4666666667</v>
      </c>
      <c r="E6" s="12">
        <f>SUMIFS('Histórico de Jogos'!$A:$A,'Histórico de Jogos'!$D:$D,A6)</f>
        <v>5</v>
      </c>
      <c r="F6" s="12">
        <f>SUMIFS('Histórico de Jogos'!$A:$A,'Histórico de Jogos'!$D:$D,A6,'Histórico de Jogos'!$F:$F,"V")</f>
        <v>2</v>
      </c>
      <c r="G6" s="12">
        <f>SUMIFS('Histórico de Jogos'!$A:$A,'Histórico de Jogos'!$D:$D,A6,'Histórico de Jogos'!$F:$F,"D")</f>
        <v>2</v>
      </c>
      <c r="H6" s="12">
        <f>SUMIFS('Histórico de Jogos'!$A:$A,'Histórico de Jogos'!$D:$D,A6,'Histórico de Jogos'!$F:$F,"E")</f>
        <v>1</v>
      </c>
      <c r="I6" s="12">
        <f t="shared" si="2"/>
        <v>7</v>
      </c>
      <c r="J6" s="10"/>
      <c r="K6" s="12"/>
      <c r="L6" s="13"/>
      <c r="M6" s="17">
        <v>44589.0</v>
      </c>
      <c r="O6" s="16"/>
      <c r="P6" s="16"/>
      <c r="Q6" s="16"/>
      <c r="R6" s="16"/>
      <c r="S6" s="16"/>
      <c r="T6" s="16"/>
      <c r="U6" s="16"/>
      <c r="V6" s="16"/>
      <c r="W6" s="16"/>
      <c r="X6" s="16"/>
      <c r="Y6" s="16"/>
      <c r="Z6" s="16"/>
      <c r="AA6" s="16"/>
      <c r="AB6" s="16"/>
      <c r="AC6" s="16"/>
      <c r="AD6" s="16"/>
      <c r="AE6" s="16"/>
      <c r="AF6" s="16"/>
      <c r="AG6" s="16"/>
      <c r="AH6" s="16"/>
      <c r="AI6" s="16"/>
    </row>
    <row r="7">
      <c r="A7" s="9" t="s">
        <v>23</v>
      </c>
      <c r="B7" s="9" t="s">
        <v>24</v>
      </c>
      <c r="C7" s="10" t="s">
        <v>15</v>
      </c>
      <c r="D7" s="11">
        <f t="shared" si="1"/>
        <v>0.5454545455</v>
      </c>
      <c r="E7" s="12">
        <f>SUMIFS('Histórico de Jogos'!$A:$A,'Histórico de Jogos'!$D:$D,A7)</f>
        <v>11</v>
      </c>
      <c r="F7" s="12">
        <f>SUMIFS('Histórico de Jogos'!$A:$A,'Histórico de Jogos'!$D:$D,A7,'Histórico de Jogos'!$F:$F,"V")</f>
        <v>5</v>
      </c>
      <c r="G7" s="12">
        <f>SUMIFS('Histórico de Jogos'!$A:$A,'Histórico de Jogos'!$D:$D,A7,'Histórico de Jogos'!$F:$F,"D")</f>
        <v>3</v>
      </c>
      <c r="H7" s="12">
        <f>SUMIFS('Histórico de Jogos'!$A:$A,'Histórico de Jogos'!$D:$D,A7,'Histórico de Jogos'!$F:$F,"E")</f>
        <v>3</v>
      </c>
      <c r="I7" s="12">
        <f t="shared" si="2"/>
        <v>18</v>
      </c>
      <c r="J7" s="10"/>
      <c r="K7" s="12"/>
      <c r="L7" s="13"/>
      <c r="M7" s="17">
        <v>44589.0</v>
      </c>
    </row>
    <row r="8">
      <c r="A8" s="19" t="s">
        <v>25</v>
      </c>
      <c r="B8" s="9" t="s">
        <v>26</v>
      </c>
      <c r="C8" s="10" t="s">
        <v>27</v>
      </c>
      <c r="D8" s="11">
        <f t="shared" si="1"/>
        <v>0.7333333333</v>
      </c>
      <c r="E8" s="12">
        <f>SUMIFS('Histórico de Jogos'!$A:$A,'Histórico de Jogos'!$D:$D,A8)</f>
        <v>5</v>
      </c>
      <c r="F8" s="12">
        <f>SUMIFS('Histórico de Jogos'!$A:$A,'Histórico de Jogos'!$D:$D,A8,'Histórico de Jogos'!$F:$F,"V")</f>
        <v>3</v>
      </c>
      <c r="G8" s="12">
        <f>SUMIFS('Histórico de Jogos'!$A:$A,'Histórico de Jogos'!$D:$D,A8,'Histórico de Jogos'!$F:$F,"D")</f>
        <v>0</v>
      </c>
      <c r="H8" s="12">
        <f>SUMIFS('Histórico de Jogos'!$A:$A,'Histórico de Jogos'!$D:$D,A8,'Histórico de Jogos'!$F:$F,"E")</f>
        <v>2</v>
      </c>
      <c r="I8" s="12">
        <f t="shared" si="2"/>
        <v>11</v>
      </c>
      <c r="J8" s="10"/>
      <c r="K8" s="12"/>
      <c r="L8" s="13" t="s">
        <v>16</v>
      </c>
      <c r="M8" s="17">
        <v>44621.0</v>
      </c>
    </row>
    <row r="9">
      <c r="A9" s="9" t="s">
        <v>28</v>
      </c>
      <c r="B9" s="9" t="s">
        <v>19</v>
      </c>
      <c r="C9" s="10" t="s">
        <v>15</v>
      </c>
      <c r="D9" s="11">
        <f t="shared" si="1"/>
        <v>0.05555555556</v>
      </c>
      <c r="E9" s="12">
        <f>SUMIFS('Histórico de Jogos'!$A:$A,'Histórico de Jogos'!$D:$D,A9)</f>
        <v>6</v>
      </c>
      <c r="F9" s="12">
        <f>SUMIFS('Histórico de Jogos'!$A:$A,'Histórico de Jogos'!$D:$D,A9,'Histórico de Jogos'!$F:$F,"V")</f>
        <v>0</v>
      </c>
      <c r="G9" s="12">
        <f>SUMIFS('Histórico de Jogos'!$A:$A,'Histórico de Jogos'!$D:$D,A9,'Histórico de Jogos'!$F:$F,"D")</f>
        <v>5</v>
      </c>
      <c r="H9" s="12">
        <f>SUMIFS('Histórico de Jogos'!$A:$A,'Histórico de Jogos'!$D:$D,A9,'Histórico de Jogos'!$F:$F,"E")</f>
        <v>1</v>
      </c>
      <c r="I9" s="12">
        <f t="shared" si="2"/>
        <v>1</v>
      </c>
      <c r="J9" s="10"/>
      <c r="K9" s="12"/>
      <c r="L9" s="13"/>
      <c r="M9" s="17">
        <v>44589.0</v>
      </c>
    </row>
    <row r="10">
      <c r="A10" s="19" t="s">
        <v>29</v>
      </c>
      <c r="B10" s="9" t="s">
        <v>19</v>
      </c>
      <c r="C10" s="10" t="s">
        <v>15</v>
      </c>
      <c r="D10" s="11">
        <f t="shared" si="1"/>
        <v>0.6666666667</v>
      </c>
      <c r="E10" s="12">
        <f>SUMIFS('Histórico de Jogos'!$A:$A,'Histórico de Jogos'!$D:$D,A10)</f>
        <v>5</v>
      </c>
      <c r="F10" s="12">
        <f>SUMIFS('Histórico de Jogos'!$A:$A,'Histórico de Jogos'!$D:$D,A10,'Histórico de Jogos'!$F:$F,"V")</f>
        <v>3</v>
      </c>
      <c r="G10" s="12">
        <f>SUMIFS('Histórico de Jogos'!$A:$A,'Histórico de Jogos'!$D:$D,A10,'Histórico de Jogos'!$F:$F,"D")</f>
        <v>1</v>
      </c>
      <c r="H10" s="12">
        <f>SUMIFS('Histórico de Jogos'!$A:$A,'Histórico de Jogos'!$D:$D,A10,'Histórico de Jogos'!$F:$F,"E")</f>
        <v>1</v>
      </c>
      <c r="I10" s="12">
        <f t="shared" si="2"/>
        <v>10</v>
      </c>
      <c r="J10" s="10"/>
      <c r="K10" s="12"/>
      <c r="L10" s="18"/>
      <c r="M10" s="17">
        <v>44621.0</v>
      </c>
      <c r="O10" s="16"/>
      <c r="P10" s="16"/>
      <c r="Q10" s="16"/>
      <c r="R10" s="16"/>
      <c r="S10" s="16"/>
      <c r="T10" s="16"/>
      <c r="U10" s="16"/>
      <c r="V10" s="16"/>
      <c r="W10" s="16"/>
      <c r="X10" s="16"/>
      <c r="Y10" s="16"/>
      <c r="Z10" s="16"/>
      <c r="AA10" s="16"/>
      <c r="AB10" s="16"/>
      <c r="AC10" s="16"/>
      <c r="AD10" s="16"/>
      <c r="AE10" s="16"/>
      <c r="AF10" s="16"/>
      <c r="AG10" s="16"/>
      <c r="AH10" s="16"/>
      <c r="AI10" s="16"/>
    </row>
    <row r="11">
      <c r="A11" s="9" t="s">
        <v>30</v>
      </c>
      <c r="B11" s="9" t="s">
        <v>14</v>
      </c>
      <c r="C11" s="10" t="s">
        <v>31</v>
      </c>
      <c r="D11" s="11">
        <f t="shared" si="1"/>
        <v>0.375</v>
      </c>
      <c r="E11" s="20">
        <f>SUMIFS('Histórico de Jogos'!$A:$A,'Histórico de Jogos'!$D:$D,A11)</f>
        <v>8</v>
      </c>
      <c r="F11" s="12">
        <f>SUMIFS('Histórico de Jogos'!$A:$A,'Histórico de Jogos'!$D:$D,A11,'Histórico de Jogos'!$F:$F,"V")</f>
        <v>3</v>
      </c>
      <c r="G11" s="12">
        <f>SUMIFS('Histórico de Jogos'!$A:$A,'Histórico de Jogos'!$D:$D,A11,'Histórico de Jogos'!$F:$F,"D")</f>
        <v>5</v>
      </c>
      <c r="H11" s="12">
        <f>SUMIFS('Histórico de Jogos'!$A:$A,'Histórico de Jogos'!$D:$D,A11,'Histórico de Jogos'!$F:$F,"E")</f>
        <v>0</v>
      </c>
      <c r="I11" s="12">
        <f t="shared" si="2"/>
        <v>9</v>
      </c>
      <c r="J11" s="10"/>
      <c r="K11" s="12"/>
      <c r="L11" s="18"/>
      <c r="M11" s="17">
        <v>44589.0</v>
      </c>
    </row>
    <row r="12">
      <c r="A12" s="9" t="s">
        <v>32</v>
      </c>
      <c r="B12" s="9" t="s">
        <v>19</v>
      </c>
      <c r="C12" s="10" t="s">
        <v>27</v>
      </c>
      <c r="D12" s="11">
        <f t="shared" si="1"/>
        <v>0.6111111111</v>
      </c>
      <c r="E12" s="12">
        <f>SUMIFS('Histórico de Jogos'!$A:$A,'Histórico de Jogos'!$D:$D,A12)</f>
        <v>6</v>
      </c>
      <c r="F12" s="12">
        <f>SUMIFS('Histórico de Jogos'!$A:$A,'Histórico de Jogos'!$D:$D,A12,'Histórico de Jogos'!$F:$F,"V")</f>
        <v>3</v>
      </c>
      <c r="G12" s="12">
        <f>SUMIFS('Histórico de Jogos'!$A:$A,'Histórico de Jogos'!$D:$D,A12,'Histórico de Jogos'!$F:$F,"D")</f>
        <v>1</v>
      </c>
      <c r="H12" s="12">
        <f>SUMIFS('Histórico de Jogos'!$A:$A,'Histórico de Jogos'!$D:$D,A12,'Histórico de Jogos'!$F:$F,"E")</f>
        <v>2</v>
      </c>
      <c r="I12" s="12">
        <f t="shared" si="2"/>
        <v>11</v>
      </c>
      <c r="J12" s="10" t="s">
        <v>16</v>
      </c>
      <c r="K12" s="12"/>
      <c r="L12" s="13" t="s">
        <v>16</v>
      </c>
      <c r="M12" s="17">
        <v>44589.0</v>
      </c>
    </row>
    <row r="13">
      <c r="A13" s="9" t="s">
        <v>33</v>
      </c>
      <c r="B13" s="9" t="s">
        <v>19</v>
      </c>
      <c r="C13" s="10" t="s">
        <v>27</v>
      </c>
      <c r="D13" s="11">
        <f t="shared" si="1"/>
        <v>0.6111111111</v>
      </c>
      <c r="E13" s="12">
        <f>SUMIFS('Histórico de Jogos'!$A:$A,'Histórico de Jogos'!$D:$D,A13)</f>
        <v>12</v>
      </c>
      <c r="F13" s="12">
        <f>SUMIFS('Histórico de Jogos'!$A:$A,'Histórico de Jogos'!$D:$D,A13,'Histórico de Jogos'!$F:$F,"V")</f>
        <v>7</v>
      </c>
      <c r="G13" s="12">
        <f>SUMIFS('Histórico de Jogos'!$A:$A,'Histórico de Jogos'!$D:$D,A13,'Histórico de Jogos'!$F:$F,"D")</f>
        <v>4</v>
      </c>
      <c r="H13" s="12">
        <f>SUMIFS('Histórico de Jogos'!$A:$A,'Histórico de Jogos'!$D:$D,A13,'Histórico de Jogos'!$F:$F,"E")</f>
        <v>1</v>
      </c>
      <c r="I13" s="12">
        <f t="shared" si="2"/>
        <v>22</v>
      </c>
      <c r="J13" s="10"/>
      <c r="K13" s="19" t="s">
        <v>34</v>
      </c>
      <c r="L13" s="21"/>
      <c r="M13" s="17">
        <v>44652.0</v>
      </c>
    </row>
    <row r="14">
      <c r="A14" s="9" t="s">
        <v>35</v>
      </c>
      <c r="B14" s="9" t="s">
        <v>36</v>
      </c>
      <c r="C14" s="10" t="s">
        <v>31</v>
      </c>
      <c r="D14" s="11">
        <f t="shared" si="1"/>
        <v>0.1428571429</v>
      </c>
      <c r="E14" s="12">
        <f>SUMIFS('Histórico de Jogos'!$A:$A,'Histórico de Jogos'!$D:$D,A14)</f>
        <v>7</v>
      </c>
      <c r="F14" s="12">
        <f>SUMIFS('Histórico de Jogos'!$A:$A,'Histórico de Jogos'!$D:$D,A14,'Histórico de Jogos'!$F:$F,"V")</f>
        <v>0</v>
      </c>
      <c r="G14" s="12">
        <f>SUMIFS('Histórico de Jogos'!$A:$A,'Histórico de Jogos'!$D:$D,A14,'Histórico de Jogos'!$F:$F,"D")</f>
        <v>4</v>
      </c>
      <c r="H14" s="12">
        <f>SUMIFS('Histórico de Jogos'!$A:$A,'Histórico de Jogos'!$D:$D,A14,'Histórico de Jogos'!$F:$F,"E")</f>
        <v>3</v>
      </c>
      <c r="I14" s="12">
        <f t="shared" si="2"/>
        <v>3</v>
      </c>
      <c r="J14" s="10"/>
      <c r="K14" s="12"/>
      <c r="L14" s="13"/>
      <c r="M14" s="17">
        <v>44621.0</v>
      </c>
    </row>
    <row r="15">
      <c r="A15" s="19" t="s">
        <v>37</v>
      </c>
      <c r="B15" s="9" t="s">
        <v>38</v>
      </c>
      <c r="C15" s="10" t="s">
        <v>22</v>
      </c>
      <c r="D15" s="11">
        <f t="shared" si="1"/>
        <v>0.4444444444</v>
      </c>
      <c r="E15" s="12">
        <f>SUMIFS('Histórico de Jogos'!$A:$A,'Histórico de Jogos'!$D:$D,A15)</f>
        <v>3</v>
      </c>
      <c r="F15" s="12">
        <f>SUMIFS('Histórico de Jogos'!$A:$A,'Histórico de Jogos'!$D:$D,A15,'Histórico de Jogos'!$F:$F,"V")</f>
        <v>1</v>
      </c>
      <c r="G15" s="12">
        <f>SUMIFS('Histórico de Jogos'!$A:$A,'Histórico de Jogos'!$D:$D,A15,'Histórico de Jogos'!$F:$F,"D")</f>
        <v>1</v>
      </c>
      <c r="H15" s="12">
        <f>SUMIFS('Histórico de Jogos'!$A:$A,'Histórico de Jogos'!$D:$D,A15,'Histórico de Jogos'!$F:$F,"E")</f>
        <v>1</v>
      </c>
      <c r="I15" s="12">
        <f t="shared" si="2"/>
        <v>4</v>
      </c>
      <c r="J15" s="10"/>
      <c r="K15" s="12"/>
      <c r="L15" s="13"/>
      <c r="M15" s="17">
        <v>44621.0</v>
      </c>
    </row>
    <row r="16">
      <c r="A16" s="9" t="s">
        <v>39</v>
      </c>
      <c r="B16" s="9" t="s">
        <v>26</v>
      </c>
      <c r="C16" s="10" t="s">
        <v>27</v>
      </c>
      <c r="D16" s="11">
        <f t="shared" si="1"/>
        <v>0.5952380952</v>
      </c>
      <c r="E16" s="12">
        <f>SUMIFS('Histórico de Jogos'!$A:$A,'Histórico de Jogos'!$D:$D,A16)</f>
        <v>14</v>
      </c>
      <c r="F16" s="12">
        <f>SUMIFS('Histórico de Jogos'!$A:$A,'Histórico de Jogos'!$D:$D,A16,'Histórico de Jogos'!$F:$F,"V")</f>
        <v>8</v>
      </c>
      <c r="G16" s="12">
        <f>SUMIFS('Histórico de Jogos'!$A:$A,'Histórico de Jogos'!$D:$D,A16,'Histórico de Jogos'!$F:$F,"D")</f>
        <v>5</v>
      </c>
      <c r="H16" s="12">
        <f>SUMIFS('Histórico de Jogos'!$A:$A,'Histórico de Jogos'!$D:$D,A16,'Histórico de Jogos'!$F:$F,"E")</f>
        <v>1</v>
      </c>
      <c r="I16" s="12">
        <f t="shared" si="2"/>
        <v>25</v>
      </c>
      <c r="J16" s="10" t="s">
        <v>16</v>
      </c>
      <c r="K16" s="12"/>
      <c r="L16" s="13"/>
      <c r="M16" s="17">
        <v>44589.0</v>
      </c>
    </row>
    <row r="17">
      <c r="A17" s="9" t="s">
        <v>40</v>
      </c>
      <c r="B17" s="9" t="s">
        <v>26</v>
      </c>
      <c r="C17" s="10" t="s">
        <v>15</v>
      </c>
      <c r="D17" s="11">
        <f t="shared" si="1"/>
        <v>1</v>
      </c>
      <c r="E17" s="12">
        <f>SUMIFS('Histórico de Jogos'!$A:$A,'Histórico de Jogos'!$D:$D,A17)</f>
        <v>1</v>
      </c>
      <c r="F17" s="12">
        <f>SUMIFS('Histórico de Jogos'!$A:$A,'Histórico de Jogos'!$D:$D,A17,'Histórico de Jogos'!$F:$F,"V")</f>
        <v>1</v>
      </c>
      <c r="G17" s="12">
        <f>SUMIFS('Histórico de Jogos'!$A:$A,'Histórico de Jogos'!$D:$D,A17,'Histórico de Jogos'!$F:$F,"D")</f>
        <v>0</v>
      </c>
      <c r="H17" s="12">
        <f>SUMIFS('Histórico de Jogos'!$A:$A,'Histórico de Jogos'!$D:$D,A17,'Histórico de Jogos'!$F:$F,"E")</f>
        <v>0</v>
      </c>
      <c r="I17" s="12">
        <f t="shared" si="2"/>
        <v>3</v>
      </c>
      <c r="J17" s="10"/>
      <c r="K17" s="12"/>
      <c r="L17" s="13"/>
      <c r="M17" s="17">
        <v>44589.0</v>
      </c>
    </row>
    <row r="18">
      <c r="A18" s="9" t="s">
        <v>41</v>
      </c>
      <c r="B18" s="9" t="s">
        <v>42</v>
      </c>
      <c r="C18" s="10" t="s">
        <v>22</v>
      </c>
      <c r="D18" s="11">
        <f t="shared" si="1"/>
        <v>0.5</v>
      </c>
      <c r="E18" s="12">
        <f>SUMIFS('Histórico de Jogos'!$A:$A,'Histórico de Jogos'!$D:$D,A18)</f>
        <v>4</v>
      </c>
      <c r="F18" s="12">
        <f>SUMIFS('Histórico de Jogos'!$A:$A,'Histórico de Jogos'!$D:$D,A18,'Histórico de Jogos'!$F:$F,"V")</f>
        <v>2</v>
      </c>
      <c r="G18" s="12">
        <f>SUMIFS('Histórico de Jogos'!$A:$A,'Histórico de Jogos'!$D:$D,A18,'Histórico de Jogos'!$F:$F,"D")</f>
        <v>2</v>
      </c>
      <c r="H18" s="12">
        <f>SUMIFS('Histórico de Jogos'!$A:$A,'Histórico de Jogos'!$D:$D,A18,'Histórico de Jogos'!$F:$F,"E")</f>
        <v>0</v>
      </c>
      <c r="I18" s="12">
        <f t="shared" si="2"/>
        <v>6</v>
      </c>
      <c r="J18" s="10" t="s">
        <v>16</v>
      </c>
      <c r="K18" s="12"/>
      <c r="L18" s="18"/>
      <c r="M18" s="17">
        <v>44682.0</v>
      </c>
    </row>
    <row r="19">
      <c r="A19" s="9" t="s">
        <v>43</v>
      </c>
      <c r="B19" s="9" t="s">
        <v>24</v>
      </c>
      <c r="C19" s="10" t="s">
        <v>15</v>
      </c>
      <c r="D19" s="11">
        <f t="shared" si="1"/>
        <v>0.4375</v>
      </c>
      <c r="E19" s="12">
        <f>SUMIFS('Histórico de Jogos'!$A:$A,'Histórico de Jogos'!$D:$D,A19)</f>
        <v>16</v>
      </c>
      <c r="F19" s="12">
        <f>SUMIFS('Histórico de Jogos'!$A:$A,'Histórico de Jogos'!$D:$D,A19,'Histórico de Jogos'!$F:$F,"V")</f>
        <v>6</v>
      </c>
      <c r="G19" s="12">
        <f>SUMIFS('Histórico de Jogos'!$A:$A,'Histórico de Jogos'!$D:$D,A19,'Histórico de Jogos'!$F:$F,"D")</f>
        <v>7</v>
      </c>
      <c r="H19" s="12">
        <f>SUMIFS('Histórico de Jogos'!$A:$A,'Histórico de Jogos'!$D:$D,A19,'Histórico de Jogos'!$F:$F,"E")</f>
        <v>3</v>
      </c>
      <c r="I19" s="12">
        <f t="shared" si="2"/>
        <v>21</v>
      </c>
      <c r="J19" s="10" t="s">
        <v>16</v>
      </c>
      <c r="K19" s="9"/>
      <c r="L19" s="13" t="s">
        <v>16</v>
      </c>
      <c r="M19" s="17">
        <v>44589.0</v>
      </c>
    </row>
    <row r="20">
      <c r="A20" s="19" t="s">
        <v>44</v>
      </c>
      <c r="B20" s="9" t="s">
        <v>14</v>
      </c>
      <c r="C20" s="10" t="s">
        <v>27</v>
      </c>
      <c r="D20" s="11" t="str">
        <f t="shared" si="1"/>
        <v>#DIV/0!</v>
      </c>
      <c r="E20" s="12">
        <f>SUMIFS('Histórico de Jogos'!$A:$A,'Histórico de Jogos'!$D:$D,A20)</f>
        <v>0</v>
      </c>
      <c r="F20" s="12">
        <f>SUMIFS('Histórico de Jogos'!$A:$A,'Histórico de Jogos'!$D:$D,A20,'Histórico de Jogos'!$F:$F,"V")</f>
        <v>0</v>
      </c>
      <c r="G20" s="12">
        <f>SUMIFS('Histórico de Jogos'!$A:$A,'Histórico de Jogos'!$D:$D,A20,'Histórico de Jogos'!$F:$F,"D")</f>
        <v>0</v>
      </c>
      <c r="H20" s="12">
        <f>SUMIFS('Histórico de Jogos'!$A:$A,'Histórico de Jogos'!$D:$D,A20,'Histórico de Jogos'!$F:$F,"E")</f>
        <v>0</v>
      </c>
      <c r="I20" s="12">
        <f t="shared" si="2"/>
        <v>0</v>
      </c>
      <c r="J20" s="10"/>
      <c r="K20" s="9" t="s">
        <v>45</v>
      </c>
      <c r="L20" s="13"/>
      <c r="M20" s="17">
        <v>44621.0</v>
      </c>
    </row>
    <row r="21">
      <c r="A21" s="9" t="s">
        <v>46</v>
      </c>
      <c r="B21" s="9" t="s">
        <v>47</v>
      </c>
      <c r="C21" s="10" t="s">
        <v>27</v>
      </c>
      <c r="D21" s="11">
        <f t="shared" si="1"/>
        <v>0.5555555556</v>
      </c>
      <c r="E21" s="12">
        <f>SUMIFS('Histórico de Jogos'!$A:$A,'Histórico de Jogos'!$D:$D,A21)</f>
        <v>18</v>
      </c>
      <c r="F21" s="12">
        <f>SUMIFS('Histórico de Jogos'!$A:$A,'Histórico de Jogos'!$D:$D,A21,'Histórico de Jogos'!$F:$F,"V")</f>
        <v>9</v>
      </c>
      <c r="G21" s="12">
        <f>SUMIFS('Histórico de Jogos'!$A:$A,'Histórico de Jogos'!$D:$D,A21,'Histórico de Jogos'!$F:$F,"D")</f>
        <v>6</v>
      </c>
      <c r="H21" s="12">
        <f>SUMIFS('Histórico de Jogos'!$A:$A,'Histórico de Jogos'!$D:$D,A21,'Histórico de Jogos'!$F:$F,"E")</f>
        <v>3</v>
      </c>
      <c r="I21" s="12">
        <f t="shared" si="2"/>
        <v>30</v>
      </c>
      <c r="J21" s="10" t="s">
        <v>16</v>
      </c>
      <c r="K21" s="12"/>
      <c r="L21" s="13"/>
      <c r="M21" s="17">
        <v>44589.0</v>
      </c>
    </row>
    <row r="22">
      <c r="A22" s="19" t="s">
        <v>48</v>
      </c>
      <c r="B22" s="9" t="s">
        <v>47</v>
      </c>
      <c r="C22" s="10" t="s">
        <v>15</v>
      </c>
      <c r="D22" s="11">
        <f t="shared" si="1"/>
        <v>0.6666666667</v>
      </c>
      <c r="E22" s="12">
        <f>SUMIFS('Histórico de Jogos'!$A:$A,'Histórico de Jogos'!$D:$D,A22)</f>
        <v>2</v>
      </c>
      <c r="F22" s="12">
        <f>SUMIFS('Histórico de Jogos'!$A:$A,'Histórico de Jogos'!$D:$D,A22,'Histórico de Jogos'!$F:$F,"V")</f>
        <v>1</v>
      </c>
      <c r="G22" s="12">
        <f>SUMIFS('Histórico de Jogos'!$A:$A,'Histórico de Jogos'!$D:$D,A22,'Histórico de Jogos'!$F:$F,"D")</f>
        <v>0</v>
      </c>
      <c r="H22" s="12">
        <f>SUMIFS('Histórico de Jogos'!$A:$A,'Histórico de Jogos'!$D:$D,A22,'Histórico de Jogos'!$F:$F,"E")</f>
        <v>1</v>
      </c>
      <c r="I22" s="12">
        <f t="shared" si="2"/>
        <v>4</v>
      </c>
      <c r="J22" s="10"/>
      <c r="K22" s="12"/>
      <c r="L22" s="13"/>
      <c r="M22" s="17">
        <v>44621.0</v>
      </c>
      <c r="O22" s="16"/>
      <c r="P22" s="16"/>
      <c r="Q22" s="16"/>
      <c r="R22" s="16"/>
      <c r="S22" s="16"/>
      <c r="T22" s="16"/>
      <c r="U22" s="16"/>
      <c r="V22" s="16"/>
      <c r="W22" s="16"/>
      <c r="X22" s="16"/>
      <c r="Y22" s="16"/>
      <c r="Z22" s="16"/>
      <c r="AA22" s="16"/>
      <c r="AB22" s="16"/>
      <c r="AC22" s="16"/>
      <c r="AD22" s="16"/>
      <c r="AE22" s="16"/>
      <c r="AF22" s="16"/>
      <c r="AG22" s="16"/>
      <c r="AH22" s="16"/>
      <c r="AI22" s="16"/>
    </row>
    <row r="23">
      <c r="A23" s="19" t="s">
        <v>49</v>
      </c>
      <c r="B23" s="9" t="s">
        <v>14</v>
      </c>
      <c r="C23" s="10" t="s">
        <v>15</v>
      </c>
      <c r="D23" s="11" t="str">
        <f t="shared" si="1"/>
        <v>#DIV/0!</v>
      </c>
      <c r="E23" s="12">
        <f>SUMIFS('Histórico de Jogos'!$A:$A,'Histórico de Jogos'!$D:$D,A23)</f>
        <v>0</v>
      </c>
      <c r="F23" s="12">
        <f>SUMIFS('Histórico de Jogos'!$A:$A,'Histórico de Jogos'!$D:$D,A23,'Histórico de Jogos'!$F:$F,"V")</f>
        <v>0</v>
      </c>
      <c r="G23" s="12">
        <f>SUMIFS('Histórico de Jogos'!$A:$A,'Histórico de Jogos'!$D:$D,A23,'Histórico de Jogos'!$F:$F,"D")</f>
        <v>0</v>
      </c>
      <c r="H23" s="12">
        <f>SUMIFS('Histórico de Jogos'!$A:$A,'Histórico de Jogos'!$D:$D,A23,'Histórico de Jogos'!$F:$F,"E")</f>
        <v>0</v>
      </c>
      <c r="I23" s="12">
        <f t="shared" si="2"/>
        <v>0</v>
      </c>
      <c r="J23" s="10"/>
      <c r="K23" s="12"/>
      <c r="L23" s="18"/>
      <c r="M23" s="17">
        <v>44621.0</v>
      </c>
      <c r="O23" s="16"/>
      <c r="P23" s="16"/>
      <c r="Q23" s="16"/>
      <c r="R23" s="16"/>
      <c r="S23" s="16"/>
      <c r="T23" s="16"/>
      <c r="U23" s="16"/>
      <c r="V23" s="16"/>
      <c r="W23" s="16"/>
      <c r="X23" s="16"/>
      <c r="Y23" s="16"/>
      <c r="Z23" s="16"/>
      <c r="AA23" s="16"/>
      <c r="AB23" s="16"/>
      <c r="AC23" s="16"/>
      <c r="AD23" s="16"/>
      <c r="AE23" s="16"/>
      <c r="AF23" s="16"/>
      <c r="AG23" s="16"/>
      <c r="AH23" s="16"/>
      <c r="AI23" s="16"/>
    </row>
    <row r="24">
      <c r="A24" s="9" t="s">
        <v>50</v>
      </c>
      <c r="B24" s="9" t="s">
        <v>51</v>
      </c>
      <c r="C24" s="10" t="s">
        <v>27</v>
      </c>
      <c r="D24" s="11">
        <f t="shared" si="1"/>
        <v>0.3888888889</v>
      </c>
      <c r="E24" s="12">
        <f>SUMIFS('Histórico de Jogos'!$A:$A,'Histórico de Jogos'!$D:$D,A24)</f>
        <v>12</v>
      </c>
      <c r="F24" s="12">
        <f>SUMIFS('Histórico de Jogos'!$A:$A,'Histórico de Jogos'!$D:$D,A24,'Histórico de Jogos'!$F:$F,"V")</f>
        <v>4</v>
      </c>
      <c r="G24" s="12">
        <f>SUMIFS('Histórico de Jogos'!$A:$A,'Histórico de Jogos'!$D:$D,A24,'Histórico de Jogos'!$F:$F,"D")</f>
        <v>6</v>
      </c>
      <c r="H24" s="12">
        <f>SUMIFS('Histórico de Jogos'!$A:$A,'Histórico de Jogos'!$D:$D,A24,'Histórico de Jogos'!$F:$F,"E")</f>
        <v>2</v>
      </c>
      <c r="I24" s="12">
        <f t="shared" si="2"/>
        <v>14</v>
      </c>
      <c r="J24" s="10"/>
      <c r="K24" s="12"/>
      <c r="L24" s="13"/>
      <c r="M24" s="17">
        <v>44589.0</v>
      </c>
      <c r="N24" s="22"/>
    </row>
    <row r="25">
      <c r="A25" s="9" t="s">
        <v>52</v>
      </c>
      <c r="B25" s="9" t="s">
        <v>47</v>
      </c>
      <c r="C25" s="10" t="s">
        <v>27</v>
      </c>
      <c r="D25" s="11">
        <f t="shared" si="1"/>
        <v>0.4848484848</v>
      </c>
      <c r="E25" s="12">
        <f>SUMIFS('Histórico de Jogos'!$A:$A,'Histórico de Jogos'!$D:$D,A25)</f>
        <v>11</v>
      </c>
      <c r="F25" s="12">
        <f>SUMIFS('Histórico de Jogos'!$A:$A,'Histórico de Jogos'!$D:$D,A25,'Histórico de Jogos'!$F:$F,"V")</f>
        <v>5</v>
      </c>
      <c r="G25" s="12">
        <f>SUMIFS('Histórico de Jogos'!$A:$A,'Histórico de Jogos'!$D:$D,A25,'Histórico de Jogos'!$F:$F,"D")</f>
        <v>5</v>
      </c>
      <c r="H25" s="12">
        <f>SUMIFS('Histórico de Jogos'!$A:$A,'Histórico de Jogos'!$D:$D,A25,'Histórico de Jogos'!$F:$F,"E")</f>
        <v>1</v>
      </c>
      <c r="I25" s="12">
        <f t="shared" si="2"/>
        <v>16</v>
      </c>
      <c r="J25" s="10"/>
      <c r="K25" s="9" t="s">
        <v>53</v>
      </c>
      <c r="L25" s="18"/>
      <c r="M25" s="17">
        <v>44652.0</v>
      </c>
    </row>
    <row r="26">
      <c r="A26" s="9" t="s">
        <v>54</v>
      </c>
      <c r="B26" s="9" t="s">
        <v>14</v>
      </c>
      <c r="C26" s="10" t="s">
        <v>22</v>
      </c>
      <c r="D26" s="11">
        <f t="shared" si="1"/>
        <v>0</v>
      </c>
      <c r="E26" s="12">
        <f>SUMIFS('Histórico de Jogos'!$A:$A,'Histórico de Jogos'!$D:$D,A26)</f>
        <v>1</v>
      </c>
      <c r="F26" s="12">
        <f>SUMIFS('Histórico de Jogos'!$A:$A,'Histórico de Jogos'!$D:$D,A26,'Histórico de Jogos'!$F:$F,"V")</f>
        <v>0</v>
      </c>
      <c r="G26" s="12">
        <f>SUMIFS('Histórico de Jogos'!$A:$A,'Histórico de Jogos'!$D:$D,A26,'Histórico de Jogos'!$F:$F,"D")</f>
        <v>1</v>
      </c>
      <c r="H26" s="12">
        <f>SUMIFS('Histórico de Jogos'!$A:$A,'Histórico de Jogos'!$D:$D,A26,'Histórico de Jogos'!$F:$F,"E")</f>
        <v>0</v>
      </c>
      <c r="I26" s="12">
        <f t="shared" si="2"/>
        <v>0</v>
      </c>
      <c r="J26" s="10"/>
      <c r="K26" s="9" t="s">
        <v>34</v>
      </c>
      <c r="L26" s="13"/>
      <c r="M26" s="17">
        <v>44621.0</v>
      </c>
    </row>
    <row r="27">
      <c r="A27" s="19" t="s">
        <v>55</v>
      </c>
      <c r="B27" s="19" t="s">
        <v>47</v>
      </c>
      <c r="C27" s="23" t="s">
        <v>15</v>
      </c>
      <c r="D27" s="24">
        <f t="shared" si="1"/>
        <v>0</v>
      </c>
      <c r="E27" s="25">
        <f>SUMIFS('Histórico de Jogos'!$A:$A,'Histórico de Jogos'!$D:$D,A27)</f>
        <v>2</v>
      </c>
      <c r="F27" s="25">
        <f>SUMIFS('Histórico de Jogos'!$A:$A,'Histórico de Jogos'!$D:$D,A27,'Histórico de Jogos'!$F:$F,"V")</f>
        <v>0</v>
      </c>
      <c r="G27" s="25">
        <f>SUMIFS('Histórico de Jogos'!$A:$A,'Histórico de Jogos'!$D:$D,A27,'Histórico de Jogos'!$F:$F,"D")</f>
        <v>2</v>
      </c>
      <c r="H27" s="25">
        <f>SUMIFS('Histórico de Jogos'!$A:$A,'Histórico de Jogos'!$D:$D,A27,'Histórico de Jogos'!$F:$F,"E")</f>
        <v>0</v>
      </c>
      <c r="I27" s="25">
        <f t="shared" si="2"/>
        <v>0</v>
      </c>
      <c r="J27" s="23"/>
      <c r="K27" s="19" t="s">
        <v>56</v>
      </c>
      <c r="L27" s="26"/>
      <c r="M27" s="17">
        <v>44652.0</v>
      </c>
    </row>
    <row r="28">
      <c r="A28" s="9" t="s">
        <v>57</v>
      </c>
      <c r="B28" s="9" t="s">
        <v>58</v>
      </c>
      <c r="C28" s="10" t="s">
        <v>15</v>
      </c>
      <c r="D28" s="11">
        <f t="shared" si="1"/>
        <v>0.5476190476</v>
      </c>
      <c r="E28" s="12">
        <f>SUMIFS('Histórico de Jogos'!$A:$A,'Histórico de Jogos'!$D:$D,A28)</f>
        <v>14</v>
      </c>
      <c r="F28" s="12">
        <f>SUMIFS('Histórico de Jogos'!$A:$A,'Histórico de Jogos'!$D:$D,A28,'Histórico de Jogos'!$F:$F,"V")</f>
        <v>7</v>
      </c>
      <c r="G28" s="12">
        <f>SUMIFS('Histórico de Jogos'!$A:$A,'Histórico de Jogos'!$D:$D,A28,'Histórico de Jogos'!$F:$F,"D")</f>
        <v>5</v>
      </c>
      <c r="H28" s="12">
        <f>SUMIFS('Histórico de Jogos'!$A:$A,'Histórico de Jogos'!$D:$D,A28,'Histórico de Jogos'!$F:$F,"E")</f>
        <v>2</v>
      </c>
      <c r="I28" s="12">
        <f t="shared" si="2"/>
        <v>23</v>
      </c>
      <c r="J28" s="10" t="s">
        <v>16</v>
      </c>
      <c r="K28" s="12"/>
      <c r="L28" s="13" t="s">
        <v>16</v>
      </c>
      <c r="M28" s="17">
        <v>44589.0</v>
      </c>
      <c r="N28" s="16"/>
      <c r="O28" s="16"/>
      <c r="P28" s="16"/>
      <c r="Q28" s="16"/>
      <c r="R28" s="16"/>
      <c r="S28" s="16"/>
      <c r="T28" s="16"/>
      <c r="U28" s="16"/>
      <c r="V28" s="16"/>
      <c r="W28" s="16"/>
      <c r="X28" s="16"/>
      <c r="Y28" s="16"/>
      <c r="Z28" s="16"/>
      <c r="AA28" s="16"/>
      <c r="AB28" s="16"/>
      <c r="AC28" s="16"/>
      <c r="AD28" s="16"/>
      <c r="AE28" s="16"/>
      <c r="AF28" s="16"/>
      <c r="AG28" s="16"/>
      <c r="AH28" s="16"/>
      <c r="AI28" s="16"/>
    </row>
    <row r="29">
      <c r="A29" s="9" t="s">
        <v>59</v>
      </c>
      <c r="B29" s="9" t="s">
        <v>24</v>
      </c>
      <c r="C29" s="10" t="s">
        <v>22</v>
      </c>
      <c r="D29" s="11">
        <f t="shared" si="1"/>
        <v>0.5925925926</v>
      </c>
      <c r="E29" s="12">
        <f>SUMIFS('Histórico de Jogos'!$A:$A,'Histórico de Jogos'!$D:$D,A29)</f>
        <v>18</v>
      </c>
      <c r="F29" s="12">
        <f>SUMIFS('Histórico de Jogos'!$A:$A,'Histórico de Jogos'!$D:$D,A29,'Histórico de Jogos'!$F:$F,"V")</f>
        <v>10</v>
      </c>
      <c r="G29" s="12">
        <f>SUMIFS('Histórico de Jogos'!$A:$A,'Histórico de Jogos'!$D:$D,A29,'Histórico de Jogos'!$F:$F,"D")</f>
        <v>6</v>
      </c>
      <c r="H29" s="12">
        <f>SUMIFS('Histórico de Jogos'!$A:$A,'Histórico de Jogos'!$D:$D,A29,'Histórico de Jogos'!$F:$F,"E")</f>
        <v>2</v>
      </c>
      <c r="I29" s="12">
        <f t="shared" si="2"/>
        <v>32</v>
      </c>
      <c r="J29" s="10" t="s">
        <v>16</v>
      </c>
      <c r="K29" s="12"/>
      <c r="L29" s="13" t="s">
        <v>16</v>
      </c>
      <c r="M29" s="17">
        <v>44589.0</v>
      </c>
    </row>
    <row r="30">
      <c r="A30" s="9" t="s">
        <v>60</v>
      </c>
      <c r="B30" s="9" t="s">
        <v>19</v>
      </c>
      <c r="C30" s="10" t="s">
        <v>15</v>
      </c>
      <c r="D30" s="11">
        <f t="shared" si="1"/>
        <v>0.5555555556</v>
      </c>
      <c r="E30" s="12">
        <f>SUMIFS('Histórico de Jogos'!$A:$A,'Histórico de Jogos'!$D:$D,A30)</f>
        <v>6</v>
      </c>
      <c r="F30" s="12">
        <f>SUMIFS('Histórico de Jogos'!$A:$A,'Histórico de Jogos'!$D:$D,A30,'Histórico de Jogos'!$F:$F,"V")</f>
        <v>3</v>
      </c>
      <c r="G30" s="12">
        <f>SUMIFS('Histórico de Jogos'!$A:$A,'Histórico de Jogos'!$D:$D,A30,'Histórico de Jogos'!$F:$F,"D")</f>
        <v>2</v>
      </c>
      <c r="H30" s="12">
        <f>SUMIFS('Histórico de Jogos'!$A:$A,'Histórico de Jogos'!$D:$D,A30,'Histórico de Jogos'!$F:$F,"E")</f>
        <v>1</v>
      </c>
      <c r="I30" s="12">
        <f t="shared" si="2"/>
        <v>10</v>
      </c>
      <c r="J30" s="10" t="s">
        <v>16</v>
      </c>
      <c r="K30" s="9"/>
      <c r="L30" s="13" t="s">
        <v>16</v>
      </c>
      <c r="M30" s="17">
        <v>44589.0</v>
      </c>
    </row>
    <row r="31">
      <c r="A31" s="9" t="s">
        <v>61</v>
      </c>
      <c r="B31" s="9" t="s">
        <v>24</v>
      </c>
      <c r="C31" s="10" t="s">
        <v>27</v>
      </c>
      <c r="D31" s="11">
        <f t="shared" si="1"/>
        <v>0.06666666667</v>
      </c>
      <c r="E31" s="12">
        <f>SUMIFS('Histórico de Jogos'!$A:$A,'Histórico de Jogos'!$D:$D,A31)</f>
        <v>5</v>
      </c>
      <c r="F31" s="12">
        <f>SUMIFS('Histórico de Jogos'!$A:$A,'Histórico de Jogos'!$D:$D,A31,'Histórico de Jogos'!$F:$F,"V")</f>
        <v>0</v>
      </c>
      <c r="G31" s="12">
        <f>SUMIFS('Histórico de Jogos'!$A:$A,'Histórico de Jogos'!$D:$D,A31,'Histórico de Jogos'!$F:$F,"D")</f>
        <v>4</v>
      </c>
      <c r="H31" s="12">
        <f>SUMIFS('Histórico de Jogos'!$A:$A,'Histórico de Jogos'!$D:$D,A31,'Histórico de Jogos'!$F:$F,"E")</f>
        <v>1</v>
      </c>
      <c r="I31" s="12">
        <f t="shared" si="2"/>
        <v>1</v>
      </c>
      <c r="J31" s="10"/>
      <c r="K31" s="9"/>
      <c r="L31" s="13"/>
      <c r="M31" s="17">
        <v>44652.0</v>
      </c>
    </row>
    <row r="32">
      <c r="A32" s="9" t="s">
        <v>62</v>
      </c>
      <c r="B32" s="9" t="s">
        <v>14</v>
      </c>
      <c r="C32" s="10" t="s">
        <v>15</v>
      </c>
      <c r="D32" s="11">
        <f t="shared" si="1"/>
        <v>1</v>
      </c>
      <c r="E32" s="12">
        <f>SUMIFS('Histórico de Jogos'!$A:$A,'Histórico de Jogos'!$D:$D,A32)</f>
        <v>1</v>
      </c>
      <c r="F32" s="12">
        <f>SUMIFS('Histórico de Jogos'!$A:$A,'Histórico de Jogos'!$D:$D,A32,'Histórico de Jogos'!$F:$F,"V")</f>
        <v>1</v>
      </c>
      <c r="G32" s="12">
        <f>SUMIFS('Histórico de Jogos'!$A:$A,'Histórico de Jogos'!$D:$D,A32,'Histórico de Jogos'!$F:$F,"D")</f>
        <v>0</v>
      </c>
      <c r="H32" s="12">
        <f>SUMIFS('Histórico de Jogos'!$A:$A,'Histórico de Jogos'!$D:$D,A32,'Histórico de Jogos'!$F:$F,"E")</f>
        <v>0</v>
      </c>
      <c r="I32" s="12">
        <f t="shared" si="2"/>
        <v>3</v>
      </c>
      <c r="J32" s="10"/>
      <c r="K32" s="9" t="s">
        <v>34</v>
      </c>
      <c r="L32" s="18"/>
      <c r="M32" s="17">
        <v>44652.0</v>
      </c>
    </row>
    <row r="33">
      <c r="A33" s="9" t="s">
        <v>63</v>
      </c>
      <c r="B33" s="9" t="s">
        <v>24</v>
      </c>
      <c r="C33" s="10" t="s">
        <v>64</v>
      </c>
      <c r="D33" s="11">
        <f t="shared" si="1"/>
        <v>0.4444444444</v>
      </c>
      <c r="E33" s="12">
        <f>SUMIFS('Histórico de Jogos'!$A:$A,'Histórico de Jogos'!$D:$D,A33)</f>
        <v>12</v>
      </c>
      <c r="F33" s="25">
        <f>SUMIFS('Histórico de Jogos'!$A:$A,'Histórico de Jogos'!$D:$D,A33,'Histórico de Jogos'!$F:$F,"V")</f>
        <v>5</v>
      </c>
      <c r="G33" s="12">
        <f>SUMIFS('Histórico de Jogos'!$A:$A,'Histórico de Jogos'!$D:$D,A33,'Histórico de Jogos'!$F:$F,"D")</f>
        <v>6</v>
      </c>
      <c r="H33" s="12">
        <f>SUMIFS('Histórico de Jogos'!$A:$A,'Histórico de Jogos'!$D:$D,A33,'Histórico de Jogos'!$F:$F,"E")</f>
        <v>1</v>
      </c>
      <c r="I33" s="12">
        <f t="shared" si="2"/>
        <v>16</v>
      </c>
      <c r="J33" s="10" t="s">
        <v>16</v>
      </c>
      <c r="K33" s="12"/>
      <c r="L33" s="18"/>
      <c r="M33" s="17">
        <v>44652.0</v>
      </c>
    </row>
    <row r="34">
      <c r="A34" s="9" t="s">
        <v>65</v>
      </c>
      <c r="B34" s="9" t="s">
        <v>24</v>
      </c>
      <c r="C34" s="10" t="s">
        <v>15</v>
      </c>
      <c r="D34" s="11">
        <f t="shared" si="1"/>
        <v>1</v>
      </c>
      <c r="E34" s="12">
        <f>SUMIFS('Histórico de Jogos'!$A:$A,'Histórico de Jogos'!$D:$D,A34)</f>
        <v>1</v>
      </c>
      <c r="F34" s="12">
        <f>SUMIFS('Histórico de Jogos'!$A:$A,'Histórico de Jogos'!$D:$D,A34,'Histórico de Jogos'!$F:$F,"V")</f>
        <v>1</v>
      </c>
      <c r="G34" s="12">
        <f>SUMIFS('Histórico de Jogos'!$A:$A,'Histórico de Jogos'!$D:$D,A34,'Histórico de Jogos'!$F:$F,"D")</f>
        <v>0</v>
      </c>
      <c r="H34" s="12">
        <f>SUMIFS('Histórico de Jogos'!$A:$A,'Histórico de Jogos'!$D:$D,A34,'Histórico de Jogos'!$F:$F,"E")</f>
        <v>0</v>
      </c>
      <c r="I34" s="12">
        <f t="shared" si="2"/>
        <v>3</v>
      </c>
      <c r="J34" s="10"/>
      <c r="K34" s="12"/>
      <c r="L34" s="10"/>
      <c r="M34" s="17">
        <v>44589.0</v>
      </c>
    </row>
    <row r="35">
      <c r="A35" s="9" t="s">
        <v>66</v>
      </c>
      <c r="B35" s="9" t="s">
        <v>58</v>
      </c>
      <c r="C35" s="10" t="s">
        <v>27</v>
      </c>
      <c r="D35" s="11">
        <f t="shared" si="1"/>
        <v>0.375</v>
      </c>
      <c r="E35" s="12">
        <f>SUMIFS('Histórico de Jogos'!$A:$A,'Histórico de Jogos'!$D:$D,A35)</f>
        <v>8</v>
      </c>
      <c r="F35" s="12">
        <f>SUMIFS('Histórico de Jogos'!$A:$A,'Histórico de Jogos'!$D:$D,A35,'Histórico de Jogos'!$F:$F,"V")</f>
        <v>3</v>
      </c>
      <c r="G35" s="12">
        <f>SUMIFS('Histórico de Jogos'!$A:$A,'Histórico de Jogos'!$D:$D,A35,'Histórico de Jogos'!$F:$F,"D")</f>
        <v>5</v>
      </c>
      <c r="H35" s="12">
        <f>SUMIFS('Histórico de Jogos'!$A:$A,'Histórico de Jogos'!$D:$D,A35,'Histórico de Jogos'!$F:$F,"E")</f>
        <v>0</v>
      </c>
      <c r="I35" s="12">
        <f t="shared" si="2"/>
        <v>9</v>
      </c>
      <c r="J35" s="10"/>
      <c r="K35" s="9"/>
      <c r="L35" s="10"/>
      <c r="M35" s="17">
        <v>44589.0</v>
      </c>
    </row>
    <row r="36">
      <c r="A36" s="9" t="s">
        <v>67</v>
      </c>
      <c r="B36" s="9" t="s">
        <v>68</v>
      </c>
      <c r="C36" s="10" t="s">
        <v>27</v>
      </c>
      <c r="D36" s="11">
        <f t="shared" si="1"/>
        <v>0.4561403509</v>
      </c>
      <c r="E36" s="12">
        <f>SUMIFS('Histórico de Jogos'!$A:$A,'Histórico de Jogos'!$D:$D,A36)</f>
        <v>19</v>
      </c>
      <c r="F36" s="12">
        <f>SUMIFS('Histórico de Jogos'!$A:$A,'Histórico de Jogos'!$D:$D,A36,'Histórico de Jogos'!$F:$F,"V")</f>
        <v>8</v>
      </c>
      <c r="G36" s="12">
        <f>SUMIFS('Histórico de Jogos'!$A:$A,'Histórico de Jogos'!$D:$D,A36,'Histórico de Jogos'!$F:$F,"D")</f>
        <v>9</v>
      </c>
      <c r="H36" s="12">
        <f>SUMIFS('Histórico de Jogos'!$A:$A,'Histórico de Jogos'!$D:$D,A36,'Histórico de Jogos'!$F:$F,"E")</f>
        <v>2</v>
      </c>
      <c r="I36" s="12">
        <f t="shared" si="2"/>
        <v>26</v>
      </c>
      <c r="J36" s="10" t="s">
        <v>16</v>
      </c>
      <c r="K36" s="9"/>
      <c r="L36" s="10" t="s">
        <v>16</v>
      </c>
      <c r="M36" s="17">
        <v>44589.0</v>
      </c>
      <c r="N36" s="16"/>
      <c r="O36" s="16"/>
      <c r="P36" s="16"/>
      <c r="Q36" s="16"/>
      <c r="R36" s="16"/>
      <c r="S36" s="16"/>
      <c r="T36" s="16"/>
      <c r="U36" s="16"/>
      <c r="V36" s="16"/>
      <c r="W36" s="16"/>
      <c r="X36" s="16"/>
      <c r="Y36" s="16"/>
      <c r="Z36" s="16"/>
      <c r="AA36" s="16"/>
      <c r="AB36" s="16"/>
      <c r="AC36" s="16"/>
      <c r="AD36" s="16"/>
      <c r="AE36" s="16"/>
      <c r="AF36" s="16"/>
      <c r="AG36" s="16"/>
      <c r="AH36" s="16"/>
      <c r="AI36" s="16"/>
    </row>
    <row r="37">
      <c r="A37" s="9" t="s">
        <v>69</v>
      </c>
      <c r="B37" s="9" t="s">
        <v>24</v>
      </c>
      <c r="C37" s="10" t="s">
        <v>22</v>
      </c>
      <c r="D37" s="11">
        <f t="shared" si="1"/>
        <v>0.2666666667</v>
      </c>
      <c r="E37" s="12">
        <f>SUMIFS('Histórico de Jogos'!$A:$A,'Histórico de Jogos'!$D:$D,A37)</f>
        <v>5</v>
      </c>
      <c r="F37" s="12">
        <f>SUMIFS('Histórico de Jogos'!$A:$A,'Histórico de Jogos'!$D:$D,A37,'Histórico de Jogos'!$F:$F,"V")</f>
        <v>1</v>
      </c>
      <c r="G37" s="12">
        <f>SUMIFS('Histórico de Jogos'!$A:$A,'Histórico de Jogos'!$D:$D,A37,'Histórico de Jogos'!$F:$F,"D")</f>
        <v>3</v>
      </c>
      <c r="H37" s="12">
        <f>SUMIFS('Histórico de Jogos'!$A:$A,'Histórico de Jogos'!$D:$D,A37,'Histórico de Jogos'!$F:$F,"E")</f>
        <v>1</v>
      </c>
      <c r="I37" s="12">
        <f t="shared" si="2"/>
        <v>4</v>
      </c>
      <c r="J37" s="10"/>
      <c r="K37" s="27"/>
      <c r="L37" s="18"/>
      <c r="M37" s="17">
        <v>44589.0</v>
      </c>
    </row>
    <row r="38">
      <c r="A38" s="9" t="s">
        <v>70</v>
      </c>
      <c r="B38" s="9" t="s">
        <v>24</v>
      </c>
      <c r="C38" s="10" t="s">
        <v>27</v>
      </c>
      <c r="D38" s="11">
        <f t="shared" si="1"/>
        <v>0</v>
      </c>
      <c r="E38" s="12">
        <f>SUMIFS('Histórico de Jogos'!$A:$A,'Histórico de Jogos'!$D:$D,A38)</f>
        <v>1</v>
      </c>
      <c r="F38" s="12">
        <f>SUMIFS('Histórico de Jogos'!$A:$A,'Histórico de Jogos'!$D:$D,A38,'Histórico de Jogos'!$F:$F,"V")</f>
        <v>0</v>
      </c>
      <c r="G38" s="12">
        <f>SUMIFS('Histórico de Jogos'!$A:$A,'Histórico de Jogos'!$D:$D,A38,'Histórico de Jogos'!$F:$F,"D")</f>
        <v>1</v>
      </c>
      <c r="H38" s="12">
        <f>SUMIFS('Histórico de Jogos'!$A:$A,'Histórico de Jogos'!$D:$D,A38,'Histórico de Jogos'!$F:$F,"E")</f>
        <v>0</v>
      </c>
      <c r="I38" s="12">
        <f t="shared" si="2"/>
        <v>0</v>
      </c>
      <c r="J38" s="10"/>
      <c r="K38" s="9"/>
      <c r="L38" s="18"/>
      <c r="M38" s="17">
        <v>44589.0</v>
      </c>
    </row>
    <row r="39">
      <c r="A39" s="9" t="s">
        <v>71</v>
      </c>
      <c r="B39" s="9" t="s">
        <v>36</v>
      </c>
      <c r="C39" s="10" t="s">
        <v>22</v>
      </c>
      <c r="D39" s="11">
        <f t="shared" si="1"/>
        <v>0.2857142857</v>
      </c>
      <c r="E39" s="12">
        <f>SUMIFS('Histórico de Jogos'!$A:$A,'Histórico de Jogos'!$D:$D,A39)</f>
        <v>14</v>
      </c>
      <c r="F39" s="12">
        <f>SUMIFS('Histórico de Jogos'!$A:$A,'Histórico de Jogos'!$D:$D,A39,'Histórico de Jogos'!$F:$F,"V")</f>
        <v>3</v>
      </c>
      <c r="G39" s="12">
        <f>SUMIFS('Histórico de Jogos'!$A:$A,'Histórico de Jogos'!$D:$D,A39,'Histórico de Jogos'!$F:$F,"D")</f>
        <v>8</v>
      </c>
      <c r="H39" s="12">
        <f>SUMIFS('Histórico de Jogos'!$A:$A,'Histórico de Jogos'!$D:$D,A39,'Histórico de Jogos'!$F:$F,"E")</f>
        <v>3</v>
      </c>
      <c r="I39" s="12">
        <f t="shared" si="2"/>
        <v>12</v>
      </c>
      <c r="J39" s="10" t="s">
        <v>16</v>
      </c>
      <c r="K39" s="12"/>
      <c r="L39" s="18"/>
      <c r="M39" s="17">
        <v>44589.0</v>
      </c>
    </row>
    <row r="40">
      <c r="A40" s="9" t="s">
        <v>72</v>
      </c>
      <c r="B40" s="9" t="s">
        <v>68</v>
      </c>
      <c r="C40" s="10" t="s">
        <v>27</v>
      </c>
      <c r="D40" s="11">
        <f t="shared" si="1"/>
        <v>0.4761904762</v>
      </c>
      <c r="E40" s="12">
        <f>SUMIFS('Histórico de Jogos'!$A:$A,'Histórico de Jogos'!$D:$D,A40)</f>
        <v>21</v>
      </c>
      <c r="F40" s="12">
        <f>SUMIFS('Histórico de Jogos'!$A:$A,'Histórico de Jogos'!$D:$D,A40,'Histórico de Jogos'!$F:$F,"V")</f>
        <v>9</v>
      </c>
      <c r="G40" s="12">
        <f>SUMIFS('Histórico de Jogos'!$A:$A,'Histórico de Jogos'!$D:$D,A40,'Histórico de Jogos'!$F:$F,"D")</f>
        <v>9</v>
      </c>
      <c r="H40" s="12">
        <f>SUMIFS('Histórico de Jogos'!$A:$A,'Histórico de Jogos'!$D:$D,A40,'Histórico de Jogos'!$F:$F,"E")</f>
        <v>3</v>
      </c>
      <c r="I40" s="12">
        <f t="shared" si="2"/>
        <v>30</v>
      </c>
      <c r="J40" s="10" t="s">
        <v>16</v>
      </c>
      <c r="K40" s="9"/>
      <c r="L40" s="10" t="s">
        <v>16</v>
      </c>
      <c r="M40" s="17">
        <v>44589.0</v>
      </c>
    </row>
    <row r="41">
      <c r="A41" s="9" t="s">
        <v>73</v>
      </c>
      <c r="B41" s="9" t="s">
        <v>24</v>
      </c>
      <c r="C41" s="10" t="s">
        <v>22</v>
      </c>
      <c r="D41" s="11">
        <f t="shared" si="1"/>
        <v>0.06666666667</v>
      </c>
      <c r="E41" s="12">
        <f>SUMIFS('Histórico de Jogos'!$A:$A,'Histórico de Jogos'!$D:$D,A41)</f>
        <v>5</v>
      </c>
      <c r="F41" s="12">
        <f>SUMIFS('Histórico de Jogos'!$A:$A,'Histórico de Jogos'!$D:$D,A41,'Histórico de Jogos'!$F:$F,"V")</f>
        <v>0</v>
      </c>
      <c r="G41" s="12">
        <f>SUMIFS('Histórico de Jogos'!$A:$A,'Histórico de Jogos'!$D:$D,A41,'Histórico de Jogos'!$F:$F,"D")</f>
        <v>4</v>
      </c>
      <c r="H41" s="12">
        <f>SUMIFS('Histórico de Jogos'!$A:$A,'Histórico de Jogos'!$D:$D,A41,'Histórico de Jogos'!$F:$F,"E")</f>
        <v>1</v>
      </c>
      <c r="I41" s="12">
        <f t="shared" si="2"/>
        <v>1</v>
      </c>
      <c r="J41" s="10"/>
      <c r="K41" s="12"/>
      <c r="L41" s="18"/>
      <c r="M41" s="17">
        <v>44589.0</v>
      </c>
    </row>
    <row r="42">
      <c r="A42" s="9" t="s">
        <v>74</v>
      </c>
      <c r="B42" s="9" t="s">
        <v>24</v>
      </c>
      <c r="C42" s="10" t="s">
        <v>15</v>
      </c>
      <c r="D42" s="11">
        <f t="shared" si="1"/>
        <v>0.5555555556</v>
      </c>
      <c r="E42" s="12">
        <f>SUMIFS('Histórico de Jogos'!$A:$A,'Histórico de Jogos'!$D:$D,A42)</f>
        <v>9</v>
      </c>
      <c r="F42" s="12">
        <f>SUMIFS('Histórico de Jogos'!$A:$A,'Histórico de Jogos'!$D:$D,A42,'Histórico de Jogos'!$F:$F,"V")</f>
        <v>4</v>
      </c>
      <c r="G42" s="12">
        <f>SUMIFS('Histórico de Jogos'!$A:$A,'Histórico de Jogos'!$D:$D,A42,'Histórico de Jogos'!$F:$F,"D")</f>
        <v>2</v>
      </c>
      <c r="H42" s="12">
        <f>SUMIFS('Histórico de Jogos'!$A:$A,'Histórico de Jogos'!$D:$D,A42,'Histórico de Jogos'!$F:$F,"E")</f>
        <v>3</v>
      </c>
      <c r="I42" s="12">
        <f t="shared" si="2"/>
        <v>15</v>
      </c>
      <c r="J42" s="10" t="s">
        <v>16</v>
      </c>
      <c r="K42" s="12"/>
      <c r="L42" s="10" t="s">
        <v>16</v>
      </c>
      <c r="M42" s="17">
        <v>44589.0</v>
      </c>
    </row>
    <row r="43">
      <c r="A43" s="9" t="s">
        <v>75</v>
      </c>
      <c r="B43" s="9" t="s">
        <v>19</v>
      </c>
      <c r="C43" s="10" t="s">
        <v>22</v>
      </c>
      <c r="D43" s="11">
        <f t="shared" si="1"/>
        <v>0.3888888889</v>
      </c>
      <c r="E43" s="12">
        <f>SUMIFS('Histórico de Jogos'!$A:$A,'Histórico de Jogos'!$D:$D,A43)</f>
        <v>6</v>
      </c>
      <c r="F43" s="12">
        <f>SUMIFS('Histórico de Jogos'!$A:$A,'Histórico de Jogos'!$D:$D,A43,'Histórico de Jogos'!$F:$F,"V")</f>
        <v>2</v>
      </c>
      <c r="G43" s="12">
        <f>SUMIFS('Histórico de Jogos'!$A:$A,'Histórico de Jogos'!$D:$D,A43,'Histórico de Jogos'!$F:$F,"D")</f>
        <v>3</v>
      </c>
      <c r="H43" s="12">
        <f>SUMIFS('Histórico de Jogos'!$A:$A,'Histórico de Jogos'!$D:$D,A43,'Histórico de Jogos'!$F:$F,"E")</f>
        <v>1</v>
      </c>
      <c r="I43" s="12">
        <f t="shared" si="2"/>
        <v>7</v>
      </c>
      <c r="J43" s="10"/>
      <c r="K43" s="12"/>
      <c r="L43" s="18"/>
      <c r="M43" s="17">
        <v>44589.0</v>
      </c>
    </row>
    <row r="44">
      <c r="A44" s="9" t="s">
        <v>76</v>
      </c>
      <c r="B44" s="9" t="s">
        <v>47</v>
      </c>
      <c r="C44" s="10" t="s">
        <v>15</v>
      </c>
      <c r="D44" s="11">
        <f t="shared" si="1"/>
        <v>0.6666666667</v>
      </c>
      <c r="E44" s="12">
        <f>SUMIFS('Histórico de Jogos'!$A:$A,'Histórico de Jogos'!$D:$D,A44)</f>
        <v>2</v>
      </c>
      <c r="F44" s="12">
        <f>SUMIFS('Histórico de Jogos'!$A:$A,'Histórico de Jogos'!$D:$D,A44,'Histórico de Jogos'!$F:$F,"V")</f>
        <v>1</v>
      </c>
      <c r="G44" s="12">
        <f>SUMIFS('Histórico de Jogos'!$A:$A,'Histórico de Jogos'!$D:$D,A44,'Histórico de Jogos'!$F:$F,"D")</f>
        <v>0</v>
      </c>
      <c r="H44" s="12">
        <f>SUMIFS('Histórico de Jogos'!$A:$A,'Histórico de Jogos'!$D:$D,A44,'Histórico de Jogos'!$F:$F,"E")</f>
        <v>1</v>
      </c>
      <c r="I44" s="12">
        <f t="shared" si="2"/>
        <v>4</v>
      </c>
      <c r="J44" s="10"/>
      <c r="K44" s="12"/>
      <c r="L44" s="18"/>
      <c r="M44" s="17">
        <v>44589.0</v>
      </c>
    </row>
    <row r="45">
      <c r="A45" s="9" t="s">
        <v>77</v>
      </c>
      <c r="B45" s="9" t="s">
        <v>26</v>
      </c>
      <c r="C45" s="10" t="s">
        <v>31</v>
      </c>
      <c r="D45" s="11">
        <f t="shared" si="1"/>
        <v>0.5</v>
      </c>
      <c r="E45" s="12">
        <f>SUMIFS('Histórico de Jogos'!$A:$A,'Histórico de Jogos'!$D:$D,A45)</f>
        <v>2</v>
      </c>
      <c r="F45" s="12">
        <f>SUMIFS('Histórico de Jogos'!$A:$A,'Histórico de Jogos'!$D:$D,A45,'Histórico de Jogos'!$F:$F,"V")</f>
        <v>1</v>
      </c>
      <c r="G45" s="12">
        <f>SUMIFS('Histórico de Jogos'!$A:$A,'Histórico de Jogos'!$D:$D,A45,'Histórico de Jogos'!$F:$F,"D")</f>
        <v>1</v>
      </c>
      <c r="H45" s="12">
        <f>SUMIFS('Histórico de Jogos'!$A:$A,'Histórico de Jogos'!$D:$D,A45,'Histórico de Jogos'!$F:$F,"E")</f>
        <v>0</v>
      </c>
      <c r="I45" s="12">
        <f t="shared" si="2"/>
        <v>3</v>
      </c>
      <c r="J45" s="10"/>
      <c r="K45" s="12"/>
      <c r="L45" s="18"/>
      <c r="M45" s="17">
        <v>44589.0</v>
      </c>
    </row>
    <row r="46">
      <c r="A46" s="19" t="s">
        <v>78</v>
      </c>
      <c r="B46" s="9" t="s">
        <v>68</v>
      </c>
      <c r="C46" s="10" t="s">
        <v>27</v>
      </c>
      <c r="D46" s="11">
        <f t="shared" si="1"/>
        <v>0.5</v>
      </c>
      <c r="E46" s="12">
        <f>SUMIFS('Histórico de Jogos'!$A:$A,'Histórico de Jogos'!$D:$D,A46)</f>
        <v>2</v>
      </c>
      <c r="F46" s="12">
        <f>SUMIFS('Histórico de Jogos'!$A:$A,'Histórico de Jogos'!$D:$D,A46,'Histórico de Jogos'!$F:$F,"V")</f>
        <v>1</v>
      </c>
      <c r="G46" s="12">
        <f>SUMIFS('Histórico de Jogos'!$A:$A,'Histórico de Jogos'!$D:$D,A46,'Histórico de Jogos'!$F:$F,"D")</f>
        <v>1</v>
      </c>
      <c r="H46" s="12">
        <f>SUMIFS('Histórico de Jogos'!$A:$A,'Histórico de Jogos'!$D:$D,A46,'Histórico de Jogos'!$F:$F,"E")</f>
        <v>0</v>
      </c>
      <c r="I46" s="12">
        <f t="shared" si="2"/>
        <v>3</v>
      </c>
      <c r="J46" s="10"/>
      <c r="K46" s="12"/>
      <c r="L46" s="18"/>
      <c r="M46" s="17">
        <v>44589.0</v>
      </c>
    </row>
    <row r="47">
      <c r="A47" s="9" t="s">
        <v>79</v>
      </c>
      <c r="B47" s="9" t="s">
        <v>26</v>
      </c>
      <c r="C47" s="10" t="s">
        <v>15</v>
      </c>
      <c r="D47" s="11">
        <f t="shared" si="1"/>
        <v>0.4545454545</v>
      </c>
      <c r="E47" s="12">
        <f>SUMIFS('Histórico de Jogos'!$A:$A,'Histórico de Jogos'!$D:$D,A47)</f>
        <v>11</v>
      </c>
      <c r="F47" s="12">
        <f>SUMIFS('Histórico de Jogos'!$A:$A,'Histórico de Jogos'!$D:$D,A47,'Histórico de Jogos'!$F:$F,"V")</f>
        <v>5</v>
      </c>
      <c r="G47" s="12">
        <f>SUMIFS('Histórico de Jogos'!$A:$A,'Histórico de Jogos'!$D:$D,A47,'Histórico de Jogos'!$F:$F,"D")</f>
        <v>6</v>
      </c>
      <c r="H47" s="12">
        <f>SUMIFS('Histórico de Jogos'!$A:$A,'Histórico de Jogos'!$D:$D,A47,'Histórico de Jogos'!$F:$F,"E")</f>
        <v>0</v>
      </c>
      <c r="I47" s="12">
        <f t="shared" si="2"/>
        <v>15</v>
      </c>
      <c r="J47" s="10" t="s">
        <v>16</v>
      </c>
      <c r="K47" s="12"/>
      <c r="L47" s="18"/>
      <c r="M47" s="17">
        <v>44652.0</v>
      </c>
    </row>
    <row r="48">
      <c r="A48" s="9" t="s">
        <v>80</v>
      </c>
      <c r="B48" s="9" t="s">
        <v>36</v>
      </c>
      <c r="C48" s="10" t="s">
        <v>64</v>
      </c>
      <c r="D48" s="11">
        <f t="shared" si="1"/>
        <v>0.75</v>
      </c>
      <c r="E48" s="12">
        <f>SUMIFS('Histórico de Jogos'!$A:$A,'Histórico de Jogos'!$D:$D,A48)</f>
        <v>8</v>
      </c>
      <c r="F48" s="12">
        <f>SUMIFS('Histórico de Jogos'!$A:$A,'Histórico de Jogos'!$D:$D,A48,'Histórico de Jogos'!$F:$F,"V")</f>
        <v>6</v>
      </c>
      <c r="G48" s="12">
        <f>SUMIFS('Histórico de Jogos'!$A:$A,'Histórico de Jogos'!$D:$D,A48,'Histórico de Jogos'!$F:$F,"D")</f>
        <v>2</v>
      </c>
      <c r="H48" s="12">
        <f>SUMIFS('Histórico de Jogos'!$A:$A,'Histórico de Jogos'!$D:$D,A48,'Histórico de Jogos'!$F:$F,"E")</f>
        <v>0</v>
      </c>
      <c r="I48" s="12">
        <f t="shared" si="2"/>
        <v>18</v>
      </c>
      <c r="J48" s="10"/>
      <c r="K48" s="12"/>
      <c r="L48" s="18"/>
      <c r="M48" s="17">
        <v>44652.0</v>
      </c>
    </row>
    <row r="49">
      <c r="A49" s="9" t="s">
        <v>81</v>
      </c>
      <c r="B49" s="9" t="s">
        <v>24</v>
      </c>
      <c r="C49" s="10" t="s">
        <v>31</v>
      </c>
      <c r="D49" s="11">
        <f t="shared" si="1"/>
        <v>0.5555555556</v>
      </c>
      <c r="E49" s="12">
        <f>SUMIFS('Histórico de Jogos'!$A:$A,'Histórico de Jogos'!$D:$D,A49)</f>
        <v>18</v>
      </c>
      <c r="F49" s="12">
        <f>SUMIFS('Histórico de Jogos'!$A:$A,'Histórico de Jogos'!$D:$D,A49,'Histórico de Jogos'!$F:$F,"V")</f>
        <v>9</v>
      </c>
      <c r="G49" s="12">
        <f>SUMIFS('Histórico de Jogos'!$A:$A,'Histórico de Jogos'!$D:$D,A49,'Histórico de Jogos'!$F:$F,"D")</f>
        <v>6</v>
      </c>
      <c r="H49" s="12">
        <f>SUMIFS('Histórico de Jogos'!$A:$A,'Histórico de Jogos'!$D:$D,A49,'Histórico de Jogos'!$F:$F,"E")</f>
        <v>3</v>
      </c>
      <c r="I49" s="12">
        <f t="shared" si="2"/>
        <v>30</v>
      </c>
      <c r="J49" s="10" t="s">
        <v>16</v>
      </c>
      <c r="K49" s="12"/>
      <c r="L49" s="18"/>
      <c r="M49" s="17">
        <v>44589.0</v>
      </c>
    </row>
    <row r="50">
      <c r="A50" s="9" t="s">
        <v>82</v>
      </c>
      <c r="B50" s="9" t="s">
        <v>83</v>
      </c>
      <c r="C50" s="10" t="s">
        <v>15</v>
      </c>
      <c r="D50" s="11">
        <f t="shared" si="1"/>
        <v>0.6666666667</v>
      </c>
      <c r="E50" s="12">
        <f>SUMIFS('Histórico de Jogos'!$A:$A,'Histórico de Jogos'!$D:$D,A50)</f>
        <v>3</v>
      </c>
      <c r="F50" s="12">
        <f>SUMIFS('Histórico de Jogos'!$A:$A,'Histórico de Jogos'!$D:$D,A50,'Histórico de Jogos'!$F:$F,"V")</f>
        <v>2</v>
      </c>
      <c r="G50" s="12">
        <f>SUMIFS('Histórico de Jogos'!$A:$A,'Histórico de Jogos'!$D:$D,A50,'Histórico de Jogos'!$F:$F,"D")</f>
        <v>1</v>
      </c>
      <c r="H50" s="12">
        <f>SUMIFS('Histórico de Jogos'!$A:$A,'Histórico de Jogos'!$D:$D,A50,'Histórico de Jogos'!$F:$F,"E")</f>
        <v>0</v>
      </c>
      <c r="I50" s="12">
        <f t="shared" si="2"/>
        <v>6</v>
      </c>
      <c r="J50" s="10"/>
      <c r="K50" s="9" t="s">
        <v>84</v>
      </c>
      <c r="L50" s="18"/>
      <c r="M50" s="17">
        <v>44652.0</v>
      </c>
    </row>
    <row r="51">
      <c r="A51" s="9" t="s">
        <v>85</v>
      </c>
      <c r="B51" s="9" t="s">
        <v>24</v>
      </c>
      <c r="C51" s="10" t="s">
        <v>64</v>
      </c>
      <c r="D51" s="11">
        <f t="shared" si="1"/>
        <v>0.4666666667</v>
      </c>
      <c r="E51" s="12">
        <f>SUMIFS('Histórico de Jogos'!$A:$A,'Histórico de Jogos'!$D:$D,A51)</f>
        <v>5</v>
      </c>
      <c r="F51" s="12">
        <f>SUMIFS('Histórico de Jogos'!$A:$A,'Histórico de Jogos'!$D:$D,A51,'Histórico de Jogos'!$F:$F,"V")</f>
        <v>2</v>
      </c>
      <c r="G51" s="12">
        <f>SUMIFS('Histórico de Jogos'!$A:$A,'Histórico de Jogos'!$D:$D,A51,'Histórico de Jogos'!$F:$F,"D")</f>
        <v>2</v>
      </c>
      <c r="H51" s="12">
        <f>SUMIFS('Histórico de Jogos'!$A:$A,'Histórico de Jogos'!$D:$D,A51,'Histórico de Jogos'!$F:$F,"E")</f>
        <v>1</v>
      </c>
      <c r="I51" s="12">
        <f t="shared" si="2"/>
        <v>7</v>
      </c>
      <c r="J51" s="10"/>
      <c r="K51" s="12"/>
      <c r="L51" s="18"/>
      <c r="M51" s="17">
        <v>44589.0</v>
      </c>
    </row>
    <row r="52">
      <c r="A52" s="9" t="s">
        <v>86</v>
      </c>
      <c r="B52" s="9" t="s">
        <v>58</v>
      </c>
      <c r="C52" s="10" t="s">
        <v>15</v>
      </c>
      <c r="D52" s="11">
        <f t="shared" si="1"/>
        <v>0</v>
      </c>
      <c r="E52" s="12">
        <f>SUMIFS('Histórico de Jogos'!$A:$A,'Histórico de Jogos'!$D:$D,A52)</f>
        <v>1</v>
      </c>
      <c r="F52" s="12">
        <f>SUMIFS('Histórico de Jogos'!$A:$A,'Histórico de Jogos'!$D:$D,A52,'Histórico de Jogos'!$F:$F,"V")</f>
        <v>0</v>
      </c>
      <c r="G52" s="12">
        <f>SUMIFS('Histórico de Jogos'!$A:$A,'Histórico de Jogos'!$D:$D,A52,'Histórico de Jogos'!$F:$F,"D")</f>
        <v>1</v>
      </c>
      <c r="H52" s="12">
        <f>SUMIFS('Histórico de Jogos'!$A:$A,'Histórico de Jogos'!$D:$D,A52,'Histórico de Jogos'!$F:$F,"E")</f>
        <v>0</v>
      </c>
      <c r="I52" s="12">
        <f t="shared" si="2"/>
        <v>0</v>
      </c>
      <c r="J52" s="10"/>
      <c r="K52" s="12"/>
      <c r="L52" s="18"/>
      <c r="M52" s="28">
        <v>44682.0</v>
      </c>
    </row>
    <row r="53">
      <c r="A53" s="9" t="s">
        <v>87</v>
      </c>
      <c r="B53" s="9" t="s">
        <v>26</v>
      </c>
      <c r="C53" s="10" t="s">
        <v>22</v>
      </c>
      <c r="D53" s="11">
        <f t="shared" si="1"/>
        <v>0.5</v>
      </c>
      <c r="E53" s="12">
        <f>SUMIFS('Histórico de Jogos'!$A:$A,'Histórico de Jogos'!$D:$D,A53)</f>
        <v>2</v>
      </c>
      <c r="F53" s="12">
        <f>SUMIFS('Histórico de Jogos'!$A:$A,'Histórico de Jogos'!$D:$D,A53,'Histórico de Jogos'!$F:$F,"V")</f>
        <v>1</v>
      </c>
      <c r="G53" s="12">
        <f>SUMIFS('Histórico de Jogos'!$A:$A,'Histórico de Jogos'!$D:$D,A53,'Histórico de Jogos'!$F:$F,"D")</f>
        <v>1</v>
      </c>
      <c r="H53" s="12">
        <f>SUMIFS('Histórico de Jogos'!$A:$A,'Histórico de Jogos'!$D:$D,A53,'Histórico de Jogos'!$F:$F,"E")</f>
        <v>0</v>
      </c>
      <c r="I53" s="12">
        <f t="shared" si="2"/>
        <v>3</v>
      </c>
      <c r="J53" s="10"/>
      <c r="K53" s="12"/>
      <c r="L53" s="18"/>
      <c r="M53" s="28">
        <v>44682.0</v>
      </c>
    </row>
    <row r="54">
      <c r="A54" s="9" t="s">
        <v>88</v>
      </c>
      <c r="B54" s="9" t="s">
        <v>26</v>
      </c>
      <c r="C54" s="10" t="s">
        <v>22</v>
      </c>
      <c r="D54" s="11">
        <f t="shared" si="1"/>
        <v>0.25</v>
      </c>
      <c r="E54" s="12">
        <f>SUMIFS('Histórico de Jogos'!$A:$A,'Histórico de Jogos'!$D:$D,A54)</f>
        <v>4</v>
      </c>
      <c r="F54" s="12">
        <f>SUMIFS('Histórico de Jogos'!$A:$A,'Histórico de Jogos'!$D:$D,A54,'Histórico de Jogos'!$F:$F,"V")</f>
        <v>1</v>
      </c>
      <c r="G54" s="12">
        <f>SUMIFS('Histórico de Jogos'!$A:$A,'Histórico de Jogos'!$D:$D,A54,'Histórico de Jogos'!$F:$F,"D")</f>
        <v>3</v>
      </c>
      <c r="H54" s="12">
        <f>SUMIFS('Histórico de Jogos'!$A:$A,'Histórico de Jogos'!$D:$D,A54,'Histórico de Jogos'!$F:$F,"E")</f>
        <v>0</v>
      </c>
      <c r="I54" s="12">
        <f t="shared" si="2"/>
        <v>3</v>
      </c>
      <c r="J54" s="10" t="s">
        <v>16</v>
      </c>
      <c r="K54" s="12"/>
      <c r="L54" s="18"/>
      <c r="M54" s="28">
        <v>44682.0</v>
      </c>
    </row>
    <row r="55">
      <c r="A55" s="29" t="s">
        <v>89</v>
      </c>
      <c r="B55" s="29" t="s">
        <v>14</v>
      </c>
      <c r="C55" s="10" t="s">
        <v>15</v>
      </c>
      <c r="D55" s="11">
        <f t="shared" si="1"/>
        <v>0.75</v>
      </c>
      <c r="E55" s="12">
        <f>SUMIFS('Histórico de Jogos'!$A:$A,'Histórico de Jogos'!$D:$D,A55)</f>
        <v>4</v>
      </c>
      <c r="F55" s="12">
        <f>SUMIFS('Histórico de Jogos'!$A:$A,'Histórico de Jogos'!$D:$D,A55,'Histórico de Jogos'!$F:$F,"V")</f>
        <v>3</v>
      </c>
      <c r="G55" s="12">
        <f>SUMIFS('Histórico de Jogos'!$A:$A,'Histórico de Jogos'!$D:$D,A55,'Histórico de Jogos'!$F:$F,"D")</f>
        <v>1</v>
      </c>
      <c r="H55" s="12">
        <f>SUMIFS('Histórico de Jogos'!$A:$A,'Histórico de Jogos'!$D:$D,A55,'Histórico de Jogos'!$F:$F,"E")</f>
        <v>0</v>
      </c>
      <c r="I55" s="12">
        <f t="shared" si="2"/>
        <v>9</v>
      </c>
      <c r="J55" s="10" t="s">
        <v>16</v>
      </c>
      <c r="K55" s="12"/>
      <c r="L55" s="18"/>
      <c r="M55" s="28">
        <v>44682.0</v>
      </c>
    </row>
    <row r="56">
      <c r="A56" s="29" t="s">
        <v>90</v>
      </c>
      <c r="B56" s="29" t="s">
        <v>19</v>
      </c>
      <c r="C56" s="10" t="s">
        <v>15</v>
      </c>
      <c r="D56" s="11">
        <f t="shared" si="1"/>
        <v>1</v>
      </c>
      <c r="E56" s="12">
        <f>SUMIFS('Histórico de Jogos'!$A:$A,'Histórico de Jogos'!$D:$D,A56)</f>
        <v>1</v>
      </c>
      <c r="F56" s="12">
        <f>SUMIFS('Histórico de Jogos'!$A:$A,'Histórico de Jogos'!$D:$D,A56,'Histórico de Jogos'!$F:$F,"V")</f>
        <v>1</v>
      </c>
      <c r="G56" s="12">
        <f>SUMIFS('Histórico de Jogos'!$A:$A,'Histórico de Jogos'!$D:$D,A56,'Histórico de Jogos'!$F:$F,"D")</f>
        <v>0</v>
      </c>
      <c r="H56" s="12">
        <f>SUMIFS('Histórico de Jogos'!$A:$A,'Histórico de Jogos'!$D:$D,A56,'Histórico de Jogos'!$F:$F,"E")</f>
        <v>0</v>
      </c>
      <c r="I56" s="12">
        <f t="shared" si="2"/>
        <v>3</v>
      </c>
      <c r="J56" s="18"/>
      <c r="K56" s="12"/>
      <c r="L56" s="18"/>
      <c r="M56" s="28">
        <v>44682.0</v>
      </c>
    </row>
    <row r="57">
      <c r="A57" s="29" t="s">
        <v>91</v>
      </c>
      <c r="B57" s="29" t="s">
        <v>26</v>
      </c>
      <c r="C57" s="10" t="s">
        <v>27</v>
      </c>
      <c r="D57" s="11">
        <f t="shared" si="1"/>
        <v>0.6666666667</v>
      </c>
      <c r="E57" s="12">
        <f>SUMIFS('Histórico de Jogos'!$A:$A,'Histórico de Jogos'!$D:$D,A57)</f>
        <v>3</v>
      </c>
      <c r="F57" s="12">
        <f>SUMIFS('Histórico de Jogos'!$A:$A,'Histórico de Jogos'!$D:$D,A57,'Histórico de Jogos'!$F:$F,"V")</f>
        <v>2</v>
      </c>
      <c r="G57" s="12">
        <f>SUMIFS('Histórico de Jogos'!$A:$A,'Histórico de Jogos'!$D:$D,A57,'Histórico de Jogos'!$F:$F,"D")</f>
        <v>1</v>
      </c>
      <c r="H57" s="12">
        <f>SUMIFS('Histórico de Jogos'!$A:$A,'Histórico de Jogos'!$D:$D,A57,'Histórico de Jogos'!$F:$F,"E")</f>
        <v>0</v>
      </c>
      <c r="I57" s="12">
        <f t="shared" si="2"/>
        <v>6</v>
      </c>
      <c r="J57" s="10"/>
      <c r="K57" s="12"/>
      <c r="L57" s="18"/>
      <c r="M57" s="28">
        <v>44682.0</v>
      </c>
    </row>
    <row r="58">
      <c r="A58" s="29" t="s">
        <v>92</v>
      </c>
      <c r="B58" s="29" t="s">
        <v>19</v>
      </c>
      <c r="C58" s="10" t="s">
        <v>15</v>
      </c>
      <c r="D58" s="11">
        <f t="shared" si="1"/>
        <v>0.5</v>
      </c>
      <c r="E58" s="12">
        <f>SUMIFS('Histórico de Jogos'!$A:$A,'Histórico de Jogos'!$D:$D,A58)</f>
        <v>2</v>
      </c>
      <c r="F58" s="12">
        <f>SUMIFS('Histórico de Jogos'!$A:$A,'Histórico de Jogos'!$D:$D,A58,'Histórico de Jogos'!$F:$F,"V")</f>
        <v>1</v>
      </c>
      <c r="G58" s="12">
        <f>SUMIFS('Histórico de Jogos'!$A:$A,'Histórico de Jogos'!$D:$D,A58,'Histórico de Jogos'!$F:$F,"D")</f>
        <v>1</v>
      </c>
      <c r="H58" s="12">
        <f>SUMIFS('Histórico de Jogos'!$A:$A,'Histórico de Jogos'!$D:$D,A58,'Histórico de Jogos'!$F:$F,"E")</f>
        <v>0</v>
      </c>
      <c r="I58" s="12">
        <f t="shared" si="2"/>
        <v>3</v>
      </c>
      <c r="J58" s="10"/>
      <c r="K58" s="12"/>
      <c r="L58" s="18"/>
      <c r="M58" s="28">
        <v>44682.0</v>
      </c>
    </row>
    <row r="59">
      <c r="A59" s="29" t="s">
        <v>93</v>
      </c>
      <c r="B59" s="29" t="s">
        <v>14</v>
      </c>
      <c r="C59" s="10" t="s">
        <v>15</v>
      </c>
      <c r="D59" s="11">
        <f t="shared" si="1"/>
        <v>0.5</v>
      </c>
      <c r="E59" s="12">
        <f>SUMIFS('Histórico de Jogos'!$A:$A,'Histórico de Jogos'!$D:$D,A59)</f>
        <v>2</v>
      </c>
      <c r="F59" s="12">
        <f>SUMIFS('Histórico de Jogos'!$A:$A,'Histórico de Jogos'!$D:$D,A59,'Histórico de Jogos'!$F:$F,"V")</f>
        <v>1</v>
      </c>
      <c r="G59" s="12">
        <f>SUMIFS('Histórico de Jogos'!$A:$A,'Histórico de Jogos'!$D:$D,A59,'Histórico de Jogos'!$F:$F,"D")</f>
        <v>1</v>
      </c>
      <c r="H59" s="12">
        <f>SUMIFS('Histórico de Jogos'!$A:$A,'Histórico de Jogos'!$D:$D,A59,'Histórico de Jogos'!$F:$F,"E")</f>
        <v>0</v>
      </c>
      <c r="I59" s="12">
        <f t="shared" si="2"/>
        <v>3</v>
      </c>
      <c r="J59" s="18"/>
      <c r="K59" s="12"/>
      <c r="L59" s="18"/>
      <c r="M59" s="28">
        <v>44682.0</v>
      </c>
    </row>
    <row r="60">
      <c r="A60" s="29" t="s">
        <v>94</v>
      </c>
      <c r="B60" s="29" t="s">
        <v>26</v>
      </c>
      <c r="C60" s="10" t="s">
        <v>27</v>
      </c>
      <c r="D60" s="11">
        <f t="shared" si="1"/>
        <v>1</v>
      </c>
      <c r="E60" s="12">
        <f>SUMIFS('Histórico de Jogos'!$A:$A,'Histórico de Jogos'!$D:$D,A60)</f>
        <v>1</v>
      </c>
      <c r="F60" s="12">
        <f>SUMIFS('Histórico de Jogos'!$A:$A,'Histórico de Jogos'!$D:$D,A60,'Histórico de Jogos'!$F:$F,"V")</f>
        <v>1</v>
      </c>
      <c r="G60" s="12">
        <f>SUMIFS('Histórico de Jogos'!$A:$A,'Histórico de Jogos'!$D:$D,A60,'Histórico de Jogos'!$F:$F,"D")</f>
        <v>0</v>
      </c>
      <c r="H60" s="12">
        <f>SUMIFS('Histórico de Jogos'!$A:$A,'Histórico de Jogos'!$D:$D,A60,'Histórico de Jogos'!$F:$F,"E")</f>
        <v>0</v>
      </c>
      <c r="I60" s="12">
        <f t="shared" si="2"/>
        <v>3</v>
      </c>
      <c r="J60" s="18"/>
      <c r="K60" s="12"/>
      <c r="L60" s="18"/>
      <c r="M60" s="28">
        <v>44682.0</v>
      </c>
    </row>
    <row r="61">
      <c r="A61" s="9" t="s">
        <v>95</v>
      </c>
      <c r="B61" s="9" t="s">
        <v>47</v>
      </c>
      <c r="C61" s="10" t="s">
        <v>22</v>
      </c>
      <c r="D61" s="30"/>
      <c r="E61" s="18"/>
      <c r="F61" s="12"/>
      <c r="G61" s="12"/>
      <c r="H61" s="12"/>
      <c r="I61" s="12"/>
      <c r="J61" s="10" t="s">
        <v>16</v>
      </c>
      <c r="K61" s="12"/>
      <c r="L61" s="18"/>
      <c r="M61" s="18"/>
    </row>
    <row r="62">
      <c r="A62" s="12"/>
      <c r="B62" s="12"/>
      <c r="C62" s="18"/>
      <c r="D62" s="30"/>
      <c r="E62" s="18"/>
      <c r="F62" s="12"/>
      <c r="G62" s="12"/>
      <c r="H62" s="12"/>
      <c r="I62" s="12"/>
      <c r="J62" s="18"/>
      <c r="K62" s="12"/>
      <c r="L62" s="18"/>
      <c r="M62" s="18"/>
    </row>
    <row r="63">
      <c r="A63" s="12"/>
      <c r="B63" s="12"/>
      <c r="C63" s="18"/>
      <c r="D63" s="30"/>
      <c r="E63" s="18"/>
      <c r="F63" s="12"/>
      <c r="G63" s="12"/>
      <c r="H63" s="12"/>
      <c r="I63" s="12"/>
      <c r="J63" s="18"/>
      <c r="K63" s="12"/>
      <c r="L63" s="18"/>
      <c r="M63" s="18"/>
    </row>
    <row r="64">
      <c r="A64" s="12"/>
      <c r="B64" s="12"/>
      <c r="C64" s="18"/>
      <c r="D64" s="30"/>
      <c r="E64" s="18"/>
      <c r="F64" s="12"/>
      <c r="G64" s="12"/>
      <c r="H64" s="12"/>
      <c r="I64" s="12"/>
      <c r="J64" s="18"/>
      <c r="K64" s="12"/>
      <c r="L64" s="18"/>
      <c r="M64" s="18"/>
    </row>
    <row r="65">
      <c r="A65" s="12"/>
      <c r="B65" s="12"/>
      <c r="C65" s="18"/>
      <c r="D65" s="30"/>
      <c r="E65" s="18"/>
      <c r="F65" s="12"/>
      <c r="G65" s="12"/>
      <c r="H65" s="12"/>
      <c r="I65" s="12"/>
      <c r="J65" s="18"/>
      <c r="K65" s="12"/>
      <c r="L65" s="18"/>
      <c r="M65" s="18"/>
    </row>
    <row r="66">
      <c r="A66" s="12"/>
      <c r="B66" s="12"/>
      <c r="C66" s="18"/>
      <c r="D66" s="30"/>
      <c r="E66" s="18"/>
      <c r="F66" s="12"/>
      <c r="G66" s="12"/>
      <c r="H66" s="12"/>
      <c r="I66" s="12"/>
      <c r="J66" s="18"/>
      <c r="K66" s="12"/>
      <c r="L66" s="18"/>
      <c r="M66" s="18"/>
    </row>
    <row r="67">
      <c r="A67" s="12"/>
      <c r="B67" s="12"/>
      <c r="C67" s="18"/>
      <c r="D67" s="30"/>
      <c r="E67" s="18"/>
      <c r="F67" s="12"/>
      <c r="G67" s="12"/>
      <c r="H67" s="12"/>
      <c r="I67" s="12"/>
      <c r="J67" s="18"/>
      <c r="K67" s="12"/>
      <c r="L67" s="18"/>
      <c r="M67" s="18"/>
    </row>
    <row r="68">
      <c r="A68" s="12"/>
      <c r="B68" s="12"/>
      <c r="C68" s="18"/>
      <c r="D68" s="30"/>
      <c r="E68" s="18"/>
      <c r="F68" s="12"/>
      <c r="G68" s="12"/>
      <c r="H68" s="12"/>
      <c r="I68" s="12"/>
      <c r="J68" s="18"/>
      <c r="K68" s="12"/>
      <c r="L68" s="18"/>
      <c r="M68" s="18"/>
    </row>
    <row r="69">
      <c r="A69" s="12"/>
      <c r="B69" s="12"/>
      <c r="C69" s="18"/>
      <c r="D69" s="30"/>
      <c r="E69" s="18"/>
      <c r="F69" s="12"/>
      <c r="G69" s="12"/>
      <c r="H69" s="12"/>
      <c r="I69" s="12"/>
      <c r="J69" s="18"/>
      <c r="K69" s="12"/>
      <c r="L69" s="18"/>
      <c r="M69" s="18"/>
    </row>
    <row r="70">
      <c r="A70" s="12"/>
      <c r="B70" s="12"/>
      <c r="C70" s="18"/>
      <c r="D70" s="30"/>
      <c r="E70" s="18"/>
      <c r="F70" s="12"/>
      <c r="G70" s="12"/>
      <c r="H70" s="12"/>
      <c r="I70" s="12"/>
      <c r="J70" s="18"/>
      <c r="K70" s="12"/>
      <c r="L70" s="18"/>
      <c r="M70" s="18"/>
    </row>
    <row r="71">
      <c r="A71" s="12"/>
      <c r="B71" s="12"/>
      <c r="C71" s="18"/>
      <c r="D71" s="30"/>
      <c r="E71" s="18"/>
      <c r="F71" s="12"/>
      <c r="G71" s="12"/>
      <c r="H71" s="12"/>
      <c r="I71" s="12"/>
      <c r="J71" s="18"/>
      <c r="K71" s="12"/>
      <c r="L71" s="18"/>
      <c r="M71" s="18"/>
    </row>
    <row r="72">
      <c r="A72" s="12"/>
      <c r="B72" s="12"/>
      <c r="C72" s="18"/>
      <c r="D72" s="30"/>
      <c r="E72" s="18"/>
      <c r="F72" s="12"/>
      <c r="G72" s="12"/>
      <c r="H72" s="12"/>
      <c r="I72" s="12"/>
      <c r="J72" s="18"/>
      <c r="K72" s="12"/>
      <c r="L72" s="18"/>
      <c r="M72" s="18"/>
    </row>
    <row r="73">
      <c r="A73" s="12"/>
      <c r="B73" s="12"/>
      <c r="C73" s="18"/>
      <c r="D73" s="30"/>
      <c r="E73" s="18"/>
      <c r="F73" s="12"/>
      <c r="G73" s="12"/>
      <c r="H73" s="12"/>
      <c r="I73" s="12"/>
      <c r="J73" s="18"/>
      <c r="K73" s="12"/>
      <c r="L73" s="18"/>
      <c r="M73" s="18"/>
    </row>
    <row r="74">
      <c r="A74" s="12"/>
      <c r="B74" s="12"/>
      <c r="C74" s="18"/>
      <c r="D74" s="30"/>
      <c r="E74" s="18"/>
      <c r="F74" s="12"/>
      <c r="G74" s="12"/>
      <c r="H74" s="12"/>
      <c r="I74" s="12"/>
      <c r="J74" s="18"/>
      <c r="K74" s="12"/>
      <c r="L74" s="18"/>
      <c r="M74" s="18"/>
    </row>
    <row r="75">
      <c r="A75" s="12"/>
      <c r="B75" s="12"/>
      <c r="C75" s="18"/>
      <c r="D75" s="30"/>
      <c r="E75" s="18"/>
      <c r="F75" s="12"/>
      <c r="G75" s="12"/>
      <c r="H75" s="12"/>
      <c r="I75" s="12"/>
      <c r="J75" s="18"/>
      <c r="K75" s="12"/>
      <c r="L75" s="18"/>
      <c r="M75" s="18"/>
    </row>
    <row r="76">
      <c r="A76" s="12"/>
      <c r="B76" s="12"/>
      <c r="C76" s="18"/>
      <c r="D76" s="30"/>
      <c r="E76" s="18"/>
      <c r="F76" s="12"/>
      <c r="G76" s="12"/>
      <c r="H76" s="12"/>
      <c r="I76" s="12"/>
      <c r="J76" s="18"/>
      <c r="K76" s="12"/>
      <c r="L76" s="18"/>
      <c r="M76" s="18"/>
    </row>
    <row r="77">
      <c r="A77" s="12"/>
      <c r="B77" s="12"/>
      <c r="C77" s="18"/>
      <c r="D77" s="30"/>
      <c r="E77" s="18"/>
      <c r="F77" s="12"/>
      <c r="G77" s="12"/>
      <c r="H77" s="12"/>
      <c r="I77" s="12"/>
      <c r="J77" s="18"/>
      <c r="K77" s="12"/>
      <c r="L77" s="18"/>
      <c r="M77" s="18"/>
    </row>
    <row r="78">
      <c r="A78" s="12"/>
      <c r="B78" s="12"/>
      <c r="C78" s="18"/>
      <c r="D78" s="30"/>
      <c r="E78" s="18"/>
      <c r="F78" s="12"/>
      <c r="G78" s="12"/>
      <c r="H78" s="12"/>
      <c r="I78" s="12"/>
      <c r="J78" s="18"/>
      <c r="K78" s="12"/>
      <c r="L78" s="18"/>
      <c r="M78" s="18"/>
    </row>
    <row r="79">
      <c r="A79" s="12"/>
      <c r="B79" s="12"/>
      <c r="C79" s="18"/>
      <c r="D79" s="30"/>
      <c r="E79" s="18"/>
      <c r="F79" s="12"/>
      <c r="G79" s="12"/>
      <c r="H79" s="12"/>
      <c r="I79" s="12"/>
      <c r="J79" s="18"/>
      <c r="K79" s="12"/>
      <c r="L79" s="18"/>
      <c r="M79" s="18"/>
    </row>
    <row r="80">
      <c r="A80" s="12"/>
      <c r="B80" s="12"/>
      <c r="C80" s="18"/>
      <c r="D80" s="30"/>
      <c r="E80" s="18"/>
      <c r="F80" s="12"/>
      <c r="G80" s="12"/>
      <c r="H80" s="12"/>
      <c r="I80" s="12"/>
      <c r="J80" s="18"/>
      <c r="K80" s="12"/>
      <c r="L80" s="18"/>
      <c r="M80" s="18"/>
    </row>
    <row r="81">
      <c r="A81" s="12"/>
      <c r="B81" s="12"/>
      <c r="C81" s="18"/>
      <c r="D81" s="30"/>
      <c r="E81" s="18"/>
      <c r="F81" s="12"/>
      <c r="G81" s="12"/>
      <c r="H81" s="12"/>
      <c r="I81" s="12"/>
      <c r="J81" s="18"/>
      <c r="K81" s="12"/>
      <c r="L81" s="18"/>
      <c r="M81" s="18"/>
    </row>
    <row r="82">
      <c r="A82" s="12"/>
      <c r="B82" s="12"/>
      <c r="C82" s="18"/>
      <c r="D82" s="30"/>
      <c r="E82" s="18"/>
      <c r="F82" s="12"/>
      <c r="G82" s="12"/>
      <c r="H82" s="12"/>
      <c r="I82" s="12"/>
      <c r="J82" s="18"/>
      <c r="K82" s="12"/>
      <c r="L82" s="18"/>
      <c r="M82" s="18"/>
    </row>
    <row r="83">
      <c r="A83" s="12"/>
      <c r="B83" s="12"/>
      <c r="C83" s="18"/>
      <c r="D83" s="30"/>
      <c r="E83" s="18"/>
      <c r="F83" s="12"/>
      <c r="G83" s="12"/>
      <c r="H83" s="12"/>
      <c r="I83" s="12"/>
      <c r="J83" s="18"/>
      <c r="K83" s="12"/>
      <c r="L83" s="18"/>
      <c r="M83" s="18"/>
    </row>
    <row r="84">
      <c r="A84" s="12"/>
      <c r="B84" s="12"/>
      <c r="C84" s="18"/>
      <c r="D84" s="30"/>
      <c r="E84" s="18"/>
      <c r="F84" s="12"/>
      <c r="G84" s="12"/>
      <c r="H84" s="12"/>
      <c r="I84" s="12"/>
      <c r="J84" s="18"/>
      <c r="K84" s="12"/>
      <c r="L84" s="18"/>
      <c r="M84" s="18"/>
    </row>
    <row r="85">
      <c r="A85" s="12"/>
      <c r="B85" s="12"/>
      <c r="C85" s="18"/>
      <c r="D85" s="30"/>
      <c r="E85" s="18"/>
      <c r="F85" s="12"/>
      <c r="G85" s="12"/>
      <c r="H85" s="12"/>
      <c r="I85" s="12"/>
      <c r="J85" s="18"/>
      <c r="K85" s="12"/>
      <c r="L85" s="18"/>
      <c r="M85" s="18"/>
    </row>
    <row r="86">
      <c r="A86" s="12"/>
      <c r="B86" s="12"/>
      <c r="C86" s="18"/>
      <c r="D86" s="30"/>
      <c r="E86" s="18"/>
      <c r="F86" s="12"/>
      <c r="G86" s="12"/>
      <c r="H86" s="12"/>
      <c r="I86" s="12"/>
      <c r="J86" s="18"/>
      <c r="K86" s="12"/>
      <c r="L86" s="18"/>
      <c r="M86" s="18"/>
    </row>
    <row r="87">
      <c r="A87" s="12"/>
      <c r="B87" s="12"/>
      <c r="C87" s="18"/>
      <c r="D87" s="30"/>
      <c r="E87" s="18"/>
      <c r="F87" s="12"/>
      <c r="G87" s="12"/>
      <c r="H87" s="12"/>
      <c r="I87" s="12"/>
      <c r="J87" s="18"/>
      <c r="K87" s="12"/>
      <c r="L87" s="18"/>
      <c r="M87" s="18"/>
    </row>
    <row r="88">
      <c r="A88" s="12"/>
      <c r="B88" s="12"/>
      <c r="C88" s="18"/>
      <c r="D88" s="30"/>
      <c r="E88" s="18"/>
      <c r="F88" s="12"/>
      <c r="G88" s="12"/>
      <c r="H88" s="12"/>
      <c r="I88" s="12"/>
      <c r="J88" s="18"/>
      <c r="K88" s="12"/>
      <c r="L88" s="18"/>
      <c r="M88" s="18"/>
    </row>
    <row r="89">
      <c r="A89" s="12"/>
      <c r="B89" s="12"/>
      <c r="C89" s="18"/>
      <c r="D89" s="30"/>
      <c r="E89" s="18"/>
      <c r="F89" s="12"/>
      <c r="G89" s="12"/>
      <c r="H89" s="12"/>
      <c r="I89" s="12"/>
      <c r="J89" s="18"/>
      <c r="K89" s="12"/>
      <c r="L89" s="18"/>
      <c r="M89" s="18"/>
    </row>
    <row r="90">
      <c r="A90" s="12"/>
      <c r="B90" s="12"/>
      <c r="C90" s="18"/>
      <c r="D90" s="30"/>
      <c r="E90" s="18"/>
      <c r="F90" s="12"/>
      <c r="G90" s="12"/>
      <c r="H90" s="12"/>
      <c r="I90" s="12"/>
      <c r="J90" s="18"/>
      <c r="K90" s="12"/>
      <c r="L90" s="18"/>
      <c r="M90" s="18"/>
    </row>
    <row r="91">
      <c r="A91" s="12"/>
      <c r="B91" s="12"/>
      <c r="C91" s="18"/>
      <c r="D91" s="30"/>
      <c r="E91" s="18"/>
      <c r="F91" s="12"/>
      <c r="G91" s="12"/>
      <c r="H91" s="12"/>
      <c r="I91" s="12"/>
      <c r="J91" s="18"/>
      <c r="K91" s="12"/>
      <c r="L91" s="18"/>
      <c r="M91" s="18"/>
    </row>
    <row r="92">
      <c r="A92" s="12"/>
      <c r="B92" s="12"/>
      <c r="C92" s="18"/>
      <c r="D92" s="30"/>
      <c r="E92" s="18"/>
      <c r="F92" s="12"/>
      <c r="G92" s="12"/>
      <c r="H92" s="12"/>
      <c r="I92" s="12"/>
      <c r="J92" s="18"/>
      <c r="K92" s="12"/>
      <c r="L92" s="18"/>
      <c r="M92" s="18"/>
    </row>
    <row r="93">
      <c r="A93" s="12"/>
      <c r="B93" s="12"/>
      <c r="C93" s="18"/>
      <c r="D93" s="30"/>
      <c r="E93" s="18"/>
      <c r="F93" s="12"/>
      <c r="G93" s="12"/>
      <c r="H93" s="12"/>
      <c r="I93" s="12"/>
      <c r="J93" s="18"/>
      <c r="K93" s="12"/>
      <c r="L93" s="18"/>
      <c r="M93" s="18"/>
    </row>
    <row r="94">
      <c r="A94" s="12"/>
      <c r="B94" s="12"/>
      <c r="C94" s="18"/>
      <c r="D94" s="30"/>
      <c r="E94" s="18"/>
      <c r="F94" s="12"/>
      <c r="G94" s="12"/>
      <c r="H94" s="12"/>
      <c r="I94" s="12"/>
      <c r="J94" s="18"/>
      <c r="K94" s="12"/>
      <c r="L94" s="18"/>
      <c r="M94" s="18"/>
    </row>
    <row r="95">
      <c r="A95" s="12"/>
      <c r="B95" s="12"/>
      <c r="C95" s="18"/>
      <c r="D95" s="30"/>
      <c r="E95" s="18"/>
      <c r="F95" s="12"/>
      <c r="G95" s="12"/>
      <c r="H95" s="12"/>
      <c r="I95" s="12"/>
      <c r="J95" s="18"/>
      <c r="K95" s="12"/>
      <c r="L95" s="18"/>
      <c r="M95" s="18"/>
    </row>
    <row r="96">
      <c r="A96" s="12"/>
      <c r="B96" s="12"/>
      <c r="C96" s="18"/>
      <c r="D96" s="30"/>
      <c r="E96" s="18"/>
      <c r="F96" s="12"/>
      <c r="G96" s="12"/>
      <c r="H96" s="12"/>
      <c r="I96" s="12"/>
      <c r="J96" s="18"/>
      <c r="K96" s="12"/>
      <c r="L96" s="18"/>
      <c r="M96" s="18"/>
    </row>
    <row r="97">
      <c r="A97" s="12"/>
      <c r="B97" s="12"/>
      <c r="C97" s="18"/>
      <c r="D97" s="30"/>
      <c r="E97" s="18"/>
      <c r="F97" s="12"/>
      <c r="G97" s="12"/>
      <c r="H97" s="12"/>
      <c r="I97" s="12"/>
      <c r="J97" s="18"/>
      <c r="K97" s="12"/>
      <c r="L97" s="18"/>
      <c r="M97" s="18"/>
    </row>
    <row r="98">
      <c r="A98" s="12"/>
      <c r="B98" s="12"/>
      <c r="C98" s="18"/>
      <c r="D98" s="30"/>
      <c r="E98" s="18"/>
      <c r="F98" s="12"/>
      <c r="G98" s="12"/>
      <c r="H98" s="12"/>
      <c r="I98" s="12"/>
      <c r="J98" s="18"/>
      <c r="K98" s="12"/>
      <c r="L98" s="18"/>
      <c r="M98" s="18"/>
    </row>
    <row r="99">
      <c r="A99" s="12"/>
      <c r="B99" s="12"/>
      <c r="C99" s="18"/>
      <c r="D99" s="30"/>
      <c r="E99" s="18"/>
      <c r="F99" s="12"/>
      <c r="G99" s="12"/>
      <c r="H99" s="12"/>
      <c r="I99" s="12"/>
      <c r="J99" s="18"/>
      <c r="K99" s="12"/>
      <c r="L99" s="18"/>
      <c r="M99" s="18"/>
    </row>
    <row r="100">
      <c r="A100" s="12"/>
      <c r="B100" s="12"/>
      <c r="C100" s="18"/>
      <c r="D100" s="30"/>
      <c r="E100" s="18"/>
      <c r="F100" s="12"/>
      <c r="G100" s="12"/>
      <c r="H100" s="12"/>
      <c r="I100" s="12"/>
      <c r="J100" s="18"/>
      <c r="K100" s="12"/>
      <c r="L100" s="18"/>
      <c r="M100" s="18"/>
    </row>
    <row r="101">
      <c r="A101" s="12"/>
      <c r="B101" s="12"/>
      <c r="C101" s="18"/>
      <c r="D101" s="30"/>
      <c r="E101" s="18"/>
      <c r="F101" s="12"/>
      <c r="G101" s="12"/>
      <c r="H101" s="12"/>
      <c r="I101" s="12"/>
      <c r="J101" s="18"/>
      <c r="K101" s="12"/>
      <c r="L101" s="18"/>
      <c r="M101" s="18"/>
    </row>
    <row r="102">
      <c r="C102" s="31"/>
      <c r="D102" s="32"/>
      <c r="E102" s="31"/>
      <c r="J102" s="31"/>
      <c r="L102" s="18"/>
      <c r="M102" s="18"/>
    </row>
    <row r="103">
      <c r="C103" s="31"/>
      <c r="D103" s="32"/>
      <c r="E103" s="31"/>
      <c r="J103" s="31"/>
      <c r="L103" s="18"/>
      <c r="M103" s="18"/>
    </row>
    <row r="104">
      <c r="C104" s="31"/>
      <c r="D104" s="32"/>
      <c r="E104" s="31"/>
      <c r="J104" s="31"/>
      <c r="L104" s="18"/>
      <c r="M104" s="18"/>
    </row>
    <row r="105">
      <c r="C105" s="31"/>
      <c r="D105" s="32"/>
      <c r="E105" s="31"/>
      <c r="J105" s="31"/>
      <c r="L105" s="18"/>
      <c r="M105" s="18"/>
    </row>
    <row r="106">
      <c r="C106" s="31"/>
      <c r="D106" s="32"/>
      <c r="E106" s="31"/>
      <c r="J106" s="31"/>
      <c r="L106" s="18"/>
      <c r="M106" s="18"/>
    </row>
    <row r="107">
      <c r="C107" s="31"/>
      <c r="D107" s="32"/>
      <c r="E107" s="31"/>
      <c r="J107" s="31"/>
      <c r="L107" s="18"/>
      <c r="M107" s="18"/>
    </row>
    <row r="108">
      <c r="C108" s="31"/>
      <c r="D108" s="32"/>
      <c r="E108" s="31"/>
      <c r="J108" s="31"/>
      <c r="L108" s="18"/>
      <c r="M108" s="18"/>
    </row>
    <row r="109">
      <c r="C109" s="31"/>
      <c r="D109" s="32"/>
      <c r="E109" s="31"/>
      <c r="J109" s="31"/>
      <c r="L109" s="18"/>
      <c r="M109" s="18"/>
    </row>
    <row r="110">
      <c r="C110" s="31"/>
      <c r="D110" s="32"/>
      <c r="E110" s="31"/>
      <c r="J110" s="31"/>
      <c r="L110" s="18"/>
      <c r="M110" s="18"/>
    </row>
    <row r="111">
      <c r="C111" s="31"/>
      <c r="D111" s="32"/>
      <c r="E111" s="31"/>
      <c r="J111" s="31"/>
      <c r="L111" s="18"/>
      <c r="M111" s="18"/>
    </row>
    <row r="112">
      <c r="C112" s="31"/>
      <c r="D112" s="32"/>
      <c r="E112" s="31"/>
      <c r="J112" s="31"/>
      <c r="L112" s="18"/>
      <c r="M112" s="18"/>
    </row>
    <row r="113">
      <c r="C113" s="31"/>
      <c r="D113" s="32"/>
      <c r="E113" s="31"/>
      <c r="J113" s="31"/>
      <c r="L113" s="18"/>
      <c r="M113" s="18"/>
    </row>
    <row r="114">
      <c r="C114" s="31"/>
      <c r="D114" s="32"/>
      <c r="E114" s="31"/>
      <c r="J114" s="31"/>
      <c r="L114" s="18"/>
      <c r="M114" s="18"/>
    </row>
    <row r="115">
      <c r="C115" s="31"/>
      <c r="D115" s="32"/>
      <c r="E115" s="31"/>
      <c r="J115" s="31"/>
      <c r="L115" s="18"/>
      <c r="M115" s="18"/>
    </row>
    <row r="116">
      <c r="C116" s="31"/>
      <c r="D116" s="32"/>
      <c r="E116" s="31"/>
      <c r="J116" s="31"/>
      <c r="L116" s="18"/>
      <c r="M116" s="18"/>
    </row>
    <row r="117">
      <c r="C117" s="31"/>
      <c r="D117" s="32"/>
      <c r="E117" s="31"/>
      <c r="J117" s="31"/>
      <c r="L117" s="18"/>
      <c r="M117" s="18"/>
    </row>
    <row r="118">
      <c r="C118" s="31"/>
      <c r="D118" s="32"/>
      <c r="E118" s="31"/>
      <c r="J118" s="31"/>
      <c r="L118" s="18"/>
      <c r="M118" s="18"/>
    </row>
    <row r="119">
      <c r="C119" s="31"/>
      <c r="D119" s="32"/>
      <c r="E119" s="31"/>
      <c r="J119" s="31"/>
      <c r="L119" s="18"/>
      <c r="M119" s="18"/>
    </row>
    <row r="120">
      <c r="C120" s="31"/>
      <c r="D120" s="32"/>
      <c r="E120" s="31"/>
      <c r="J120" s="31"/>
      <c r="L120" s="18"/>
      <c r="M120" s="18"/>
    </row>
    <row r="121">
      <c r="C121" s="31"/>
      <c r="D121" s="32"/>
      <c r="E121" s="31"/>
      <c r="J121" s="31"/>
      <c r="L121" s="18"/>
      <c r="M121" s="18"/>
    </row>
    <row r="122">
      <c r="C122" s="31"/>
      <c r="D122" s="32"/>
      <c r="E122" s="31"/>
      <c r="J122" s="31"/>
      <c r="L122" s="18"/>
      <c r="M122" s="18"/>
    </row>
    <row r="123">
      <c r="C123" s="31"/>
      <c r="D123" s="32"/>
      <c r="E123" s="31"/>
      <c r="J123" s="31"/>
      <c r="L123" s="18"/>
      <c r="M123" s="18"/>
    </row>
    <row r="124">
      <c r="C124" s="31"/>
      <c r="D124" s="32"/>
      <c r="E124" s="31"/>
      <c r="J124" s="31"/>
      <c r="L124" s="18"/>
      <c r="M124" s="18"/>
    </row>
    <row r="125">
      <c r="C125" s="31"/>
      <c r="D125" s="32"/>
      <c r="E125" s="31"/>
      <c r="J125" s="31"/>
      <c r="L125" s="18"/>
      <c r="M125" s="18"/>
    </row>
    <row r="126">
      <c r="C126" s="31"/>
      <c r="D126" s="32"/>
      <c r="E126" s="31"/>
      <c r="J126" s="31"/>
      <c r="L126" s="18"/>
      <c r="M126" s="18"/>
    </row>
    <row r="127">
      <c r="C127" s="31"/>
      <c r="D127" s="32"/>
      <c r="E127" s="31"/>
      <c r="J127" s="31"/>
      <c r="L127" s="18"/>
      <c r="M127" s="18"/>
    </row>
    <row r="128">
      <c r="C128" s="31"/>
      <c r="D128" s="32"/>
      <c r="E128" s="31"/>
      <c r="J128" s="31"/>
      <c r="L128" s="18"/>
      <c r="M128" s="18"/>
    </row>
    <row r="129">
      <c r="C129" s="31"/>
      <c r="D129" s="32"/>
      <c r="E129" s="31"/>
      <c r="J129" s="31"/>
      <c r="L129" s="18"/>
      <c r="M129" s="18"/>
    </row>
    <row r="130">
      <c r="C130" s="31"/>
      <c r="D130" s="32"/>
      <c r="E130" s="31"/>
      <c r="J130" s="31"/>
      <c r="L130" s="18"/>
      <c r="M130" s="18"/>
    </row>
    <row r="131">
      <c r="C131" s="31"/>
      <c r="D131" s="32"/>
      <c r="E131" s="31"/>
      <c r="J131" s="31"/>
      <c r="L131" s="18"/>
      <c r="M131" s="18"/>
    </row>
    <row r="132">
      <c r="C132" s="31"/>
      <c r="D132" s="32"/>
      <c r="E132" s="31"/>
      <c r="J132" s="31"/>
      <c r="L132" s="18"/>
      <c r="M132" s="18"/>
    </row>
    <row r="133">
      <c r="C133" s="31"/>
      <c r="D133" s="32"/>
      <c r="E133" s="31"/>
      <c r="J133" s="31"/>
      <c r="L133" s="18"/>
      <c r="M133" s="18"/>
    </row>
    <row r="134">
      <c r="C134" s="31"/>
      <c r="D134" s="32"/>
      <c r="E134" s="31"/>
      <c r="J134" s="31"/>
      <c r="L134" s="18"/>
      <c r="M134" s="18"/>
    </row>
    <row r="135">
      <c r="C135" s="31"/>
      <c r="D135" s="32"/>
      <c r="E135" s="31"/>
      <c r="J135" s="31"/>
      <c r="L135" s="18"/>
      <c r="M135" s="18"/>
    </row>
    <row r="136">
      <c r="C136" s="31"/>
      <c r="D136" s="32"/>
      <c r="E136" s="31"/>
      <c r="J136" s="31"/>
      <c r="L136" s="18"/>
      <c r="M136" s="18"/>
    </row>
    <row r="137">
      <c r="C137" s="31"/>
      <c r="D137" s="32"/>
      <c r="E137" s="31"/>
      <c r="J137" s="31"/>
      <c r="L137" s="18"/>
      <c r="M137" s="18"/>
    </row>
    <row r="138">
      <c r="C138" s="31"/>
      <c r="D138" s="32"/>
      <c r="E138" s="31"/>
      <c r="J138" s="31"/>
      <c r="L138" s="18"/>
      <c r="M138" s="18"/>
    </row>
    <row r="139">
      <c r="C139" s="31"/>
      <c r="D139" s="32"/>
      <c r="E139" s="31"/>
      <c r="J139" s="31"/>
      <c r="L139" s="18"/>
      <c r="M139" s="18"/>
    </row>
    <row r="140">
      <c r="C140" s="31"/>
      <c r="D140" s="32"/>
      <c r="E140" s="31"/>
      <c r="J140" s="31"/>
      <c r="L140" s="18"/>
      <c r="M140" s="18"/>
    </row>
    <row r="141">
      <c r="C141" s="31"/>
      <c r="D141" s="32"/>
      <c r="E141" s="31"/>
      <c r="J141" s="31"/>
      <c r="L141" s="18"/>
      <c r="M141" s="18"/>
    </row>
    <row r="142">
      <c r="C142" s="31"/>
      <c r="D142" s="32"/>
      <c r="E142" s="31"/>
      <c r="J142" s="31"/>
      <c r="L142" s="18"/>
      <c r="M142" s="18"/>
    </row>
    <row r="143">
      <c r="C143" s="31"/>
      <c r="D143" s="32"/>
      <c r="E143" s="31"/>
      <c r="J143" s="31"/>
      <c r="L143" s="18"/>
      <c r="M143" s="18"/>
    </row>
    <row r="144">
      <c r="C144" s="31"/>
      <c r="D144" s="32"/>
      <c r="E144" s="31"/>
      <c r="J144" s="31"/>
      <c r="L144" s="18"/>
      <c r="M144" s="18"/>
    </row>
    <row r="145">
      <c r="C145" s="31"/>
      <c r="D145" s="32"/>
      <c r="E145" s="31"/>
      <c r="J145" s="31"/>
      <c r="L145" s="18"/>
      <c r="M145" s="18"/>
    </row>
    <row r="146">
      <c r="C146" s="31"/>
      <c r="D146" s="32"/>
      <c r="E146" s="31"/>
      <c r="J146" s="31"/>
      <c r="L146" s="18"/>
      <c r="M146" s="18"/>
    </row>
    <row r="147">
      <c r="C147" s="31"/>
      <c r="D147" s="32"/>
      <c r="E147" s="31"/>
      <c r="J147" s="31"/>
      <c r="L147" s="18"/>
      <c r="M147" s="18"/>
    </row>
    <row r="148">
      <c r="C148" s="31"/>
      <c r="D148" s="32"/>
      <c r="E148" s="31"/>
      <c r="J148" s="31"/>
      <c r="L148" s="18"/>
      <c r="M148" s="18"/>
    </row>
    <row r="149">
      <c r="C149" s="31"/>
      <c r="D149" s="32"/>
      <c r="E149" s="31"/>
      <c r="J149" s="31"/>
      <c r="L149" s="18"/>
      <c r="M149" s="18"/>
    </row>
    <row r="150">
      <c r="C150" s="31"/>
      <c r="D150" s="32"/>
      <c r="E150" s="31"/>
      <c r="J150" s="31"/>
      <c r="L150" s="18"/>
      <c r="M150" s="18"/>
    </row>
    <row r="151">
      <c r="C151" s="31"/>
      <c r="D151" s="32"/>
      <c r="E151" s="31"/>
      <c r="J151" s="31"/>
      <c r="L151" s="18"/>
      <c r="M151" s="18"/>
    </row>
    <row r="152">
      <c r="C152" s="31"/>
      <c r="D152" s="32"/>
      <c r="E152" s="31"/>
      <c r="J152" s="31"/>
      <c r="L152" s="18"/>
      <c r="M152" s="18"/>
    </row>
    <row r="153">
      <c r="C153" s="31"/>
      <c r="D153" s="32"/>
      <c r="E153" s="31"/>
      <c r="J153" s="31"/>
      <c r="L153" s="18"/>
      <c r="M153" s="18"/>
    </row>
    <row r="154">
      <c r="C154" s="31"/>
      <c r="D154" s="32"/>
      <c r="E154" s="31"/>
      <c r="J154" s="31"/>
      <c r="L154" s="18"/>
      <c r="M154" s="18"/>
    </row>
    <row r="155">
      <c r="C155" s="31"/>
      <c r="D155" s="32"/>
      <c r="E155" s="31"/>
      <c r="J155" s="31"/>
      <c r="L155" s="18"/>
      <c r="M155" s="18"/>
    </row>
    <row r="156">
      <c r="C156" s="31"/>
      <c r="D156" s="32"/>
      <c r="E156" s="31"/>
      <c r="J156" s="31"/>
      <c r="L156" s="18"/>
      <c r="M156" s="18"/>
    </row>
    <row r="157">
      <c r="C157" s="31"/>
      <c r="D157" s="32"/>
      <c r="E157" s="31"/>
      <c r="J157" s="31"/>
      <c r="L157" s="18"/>
      <c r="M157" s="18"/>
    </row>
    <row r="158">
      <c r="C158" s="31"/>
      <c r="D158" s="32"/>
      <c r="E158" s="31"/>
      <c r="J158" s="31"/>
      <c r="L158" s="18"/>
      <c r="M158" s="18"/>
    </row>
    <row r="159">
      <c r="C159" s="31"/>
      <c r="D159" s="32"/>
      <c r="E159" s="31"/>
      <c r="J159" s="31"/>
      <c r="L159" s="18"/>
      <c r="M159" s="18"/>
    </row>
    <row r="160">
      <c r="C160" s="31"/>
      <c r="D160" s="32"/>
      <c r="E160" s="31"/>
      <c r="J160" s="31"/>
      <c r="L160" s="18"/>
      <c r="M160" s="18"/>
    </row>
    <row r="161">
      <c r="C161" s="31"/>
      <c r="D161" s="32"/>
      <c r="E161" s="31"/>
      <c r="J161" s="31"/>
      <c r="L161" s="18"/>
      <c r="M161" s="18"/>
    </row>
    <row r="162">
      <c r="C162" s="31"/>
      <c r="D162" s="32"/>
      <c r="E162" s="31"/>
      <c r="J162" s="31"/>
      <c r="L162" s="18"/>
      <c r="M162" s="18"/>
    </row>
    <row r="163">
      <c r="C163" s="31"/>
      <c r="D163" s="32"/>
      <c r="E163" s="31"/>
      <c r="J163" s="31"/>
      <c r="L163" s="18"/>
      <c r="M163" s="18"/>
    </row>
    <row r="164">
      <c r="C164" s="31"/>
      <c r="D164" s="32"/>
      <c r="E164" s="31"/>
      <c r="J164" s="31"/>
      <c r="L164" s="18"/>
      <c r="M164" s="18"/>
    </row>
    <row r="165">
      <c r="C165" s="31"/>
      <c r="D165" s="32"/>
      <c r="E165" s="31"/>
      <c r="J165" s="31"/>
      <c r="L165" s="18"/>
      <c r="M165" s="18"/>
    </row>
    <row r="166">
      <c r="C166" s="31"/>
      <c r="D166" s="32"/>
      <c r="E166" s="31"/>
      <c r="J166" s="31"/>
      <c r="L166" s="18"/>
      <c r="M166" s="18"/>
    </row>
    <row r="167">
      <c r="C167" s="31"/>
      <c r="D167" s="32"/>
      <c r="E167" s="31"/>
      <c r="J167" s="31"/>
      <c r="L167" s="18"/>
      <c r="M167" s="18"/>
    </row>
    <row r="168">
      <c r="C168" s="31"/>
      <c r="D168" s="32"/>
      <c r="E168" s="31"/>
      <c r="J168" s="31"/>
      <c r="L168" s="18"/>
      <c r="M168" s="18"/>
    </row>
    <row r="169">
      <c r="C169" s="31"/>
      <c r="D169" s="32"/>
      <c r="E169" s="31"/>
      <c r="J169" s="31"/>
      <c r="L169" s="18"/>
      <c r="M169" s="18"/>
    </row>
    <row r="170">
      <c r="C170" s="31"/>
      <c r="D170" s="32"/>
      <c r="E170" s="31"/>
      <c r="J170" s="31"/>
      <c r="L170" s="18"/>
      <c r="M170" s="18"/>
    </row>
    <row r="171">
      <c r="C171" s="31"/>
      <c r="D171" s="32"/>
      <c r="E171" s="31"/>
      <c r="J171" s="31"/>
      <c r="L171" s="18"/>
      <c r="M171" s="18"/>
    </row>
    <row r="172">
      <c r="C172" s="31"/>
      <c r="D172" s="32"/>
      <c r="E172" s="31"/>
      <c r="J172" s="31"/>
      <c r="L172" s="18"/>
      <c r="M172" s="18"/>
    </row>
    <row r="173">
      <c r="C173" s="31"/>
      <c r="D173" s="32"/>
      <c r="E173" s="31"/>
      <c r="J173" s="31"/>
      <c r="L173" s="18"/>
      <c r="M173" s="18"/>
    </row>
    <row r="174">
      <c r="C174" s="31"/>
      <c r="D174" s="32"/>
      <c r="E174" s="31"/>
      <c r="J174" s="31"/>
      <c r="L174" s="18"/>
      <c r="M174" s="18"/>
    </row>
    <row r="175">
      <c r="C175" s="31"/>
      <c r="D175" s="32"/>
      <c r="E175" s="31"/>
      <c r="J175" s="31"/>
      <c r="L175" s="18"/>
      <c r="M175" s="18"/>
    </row>
    <row r="176">
      <c r="C176" s="31"/>
      <c r="D176" s="32"/>
      <c r="E176" s="31"/>
      <c r="J176" s="31"/>
      <c r="L176" s="18"/>
      <c r="M176" s="18"/>
    </row>
    <row r="177">
      <c r="C177" s="31"/>
      <c r="D177" s="32"/>
      <c r="E177" s="31"/>
      <c r="J177" s="31"/>
      <c r="L177" s="18"/>
      <c r="M177" s="18"/>
    </row>
    <row r="178">
      <c r="C178" s="31"/>
      <c r="D178" s="32"/>
      <c r="E178" s="31"/>
      <c r="J178" s="31"/>
      <c r="L178" s="18"/>
      <c r="M178" s="18"/>
    </row>
    <row r="179">
      <c r="C179" s="31"/>
      <c r="D179" s="32"/>
      <c r="E179" s="31"/>
      <c r="J179" s="31"/>
      <c r="L179" s="18"/>
      <c r="M179" s="18"/>
    </row>
    <row r="180">
      <c r="C180" s="31"/>
      <c r="D180" s="32"/>
      <c r="E180" s="31"/>
      <c r="J180" s="31"/>
      <c r="L180" s="18"/>
      <c r="M180" s="18"/>
    </row>
    <row r="181">
      <c r="C181" s="31"/>
      <c r="D181" s="32"/>
      <c r="E181" s="31"/>
      <c r="J181" s="31"/>
      <c r="L181" s="18"/>
      <c r="M181" s="18"/>
    </row>
    <row r="182">
      <c r="C182" s="31"/>
      <c r="D182" s="32"/>
      <c r="E182" s="31"/>
      <c r="J182" s="31"/>
      <c r="L182" s="18"/>
      <c r="M182" s="18"/>
    </row>
    <row r="183">
      <c r="C183" s="31"/>
      <c r="D183" s="32"/>
      <c r="E183" s="31"/>
      <c r="J183" s="31"/>
      <c r="L183" s="18"/>
      <c r="M183" s="18"/>
    </row>
    <row r="184">
      <c r="C184" s="31"/>
      <c r="D184" s="32"/>
      <c r="E184" s="31"/>
      <c r="J184" s="31"/>
      <c r="L184" s="18"/>
      <c r="M184" s="18"/>
    </row>
    <row r="185">
      <c r="C185" s="31"/>
      <c r="D185" s="32"/>
      <c r="E185" s="31"/>
      <c r="J185" s="31"/>
      <c r="L185" s="18"/>
      <c r="M185" s="18"/>
    </row>
    <row r="186">
      <c r="C186" s="31"/>
      <c r="D186" s="32"/>
      <c r="E186" s="31"/>
      <c r="J186" s="31"/>
      <c r="L186" s="18"/>
      <c r="M186" s="18"/>
    </row>
    <row r="187">
      <c r="C187" s="31"/>
      <c r="D187" s="32"/>
      <c r="E187" s="31"/>
      <c r="J187" s="31"/>
      <c r="L187" s="18"/>
      <c r="M187" s="18"/>
    </row>
    <row r="188">
      <c r="C188" s="31"/>
      <c r="D188" s="32"/>
      <c r="E188" s="31"/>
      <c r="J188" s="31"/>
      <c r="L188" s="18"/>
      <c r="M188" s="18"/>
    </row>
    <row r="189">
      <c r="C189" s="31"/>
      <c r="D189" s="32"/>
      <c r="E189" s="31"/>
      <c r="J189" s="31"/>
      <c r="L189" s="18"/>
      <c r="M189" s="18"/>
    </row>
    <row r="190">
      <c r="C190" s="31"/>
      <c r="D190" s="32"/>
      <c r="E190" s="31"/>
      <c r="J190" s="31"/>
      <c r="L190" s="18"/>
      <c r="M190" s="18"/>
    </row>
    <row r="191">
      <c r="C191" s="31"/>
      <c r="D191" s="32"/>
      <c r="E191" s="31"/>
      <c r="J191" s="31"/>
      <c r="L191" s="18"/>
      <c r="M191" s="18"/>
    </row>
    <row r="192">
      <c r="C192" s="31"/>
      <c r="D192" s="32"/>
      <c r="E192" s="31"/>
      <c r="J192" s="31"/>
      <c r="L192" s="18"/>
      <c r="M192" s="18"/>
    </row>
    <row r="193">
      <c r="C193" s="31"/>
      <c r="D193" s="32"/>
      <c r="E193" s="31"/>
      <c r="J193" s="31"/>
      <c r="L193" s="18"/>
      <c r="M193" s="18"/>
    </row>
    <row r="194">
      <c r="C194" s="31"/>
      <c r="D194" s="32"/>
      <c r="E194" s="31"/>
      <c r="J194" s="31"/>
      <c r="L194" s="18"/>
      <c r="M194" s="18"/>
    </row>
    <row r="195">
      <c r="C195" s="31"/>
      <c r="D195" s="32"/>
      <c r="E195" s="31"/>
      <c r="J195" s="31"/>
      <c r="L195" s="18"/>
      <c r="M195" s="18"/>
    </row>
    <row r="196">
      <c r="C196" s="31"/>
      <c r="D196" s="32"/>
      <c r="E196" s="31"/>
      <c r="J196" s="31"/>
      <c r="L196" s="18"/>
      <c r="M196" s="18"/>
    </row>
    <row r="197">
      <c r="C197" s="31"/>
      <c r="D197" s="32"/>
      <c r="E197" s="31"/>
      <c r="J197" s="31"/>
      <c r="L197" s="18"/>
      <c r="M197" s="18"/>
    </row>
    <row r="198">
      <c r="C198" s="31"/>
      <c r="D198" s="32"/>
      <c r="E198" s="31"/>
      <c r="J198" s="31"/>
      <c r="L198" s="18"/>
      <c r="M198" s="18"/>
    </row>
    <row r="199">
      <c r="C199" s="31"/>
      <c r="D199" s="32"/>
      <c r="E199" s="31"/>
      <c r="J199" s="31"/>
      <c r="L199" s="18"/>
      <c r="M199" s="18"/>
    </row>
    <row r="200">
      <c r="C200" s="31"/>
      <c r="D200" s="32"/>
      <c r="E200" s="31"/>
      <c r="J200" s="31"/>
      <c r="L200" s="18"/>
      <c r="M200" s="18"/>
    </row>
    <row r="201">
      <c r="C201" s="31"/>
      <c r="D201" s="32"/>
      <c r="E201" s="31"/>
      <c r="J201" s="31"/>
      <c r="L201" s="18"/>
      <c r="M201" s="18"/>
    </row>
    <row r="202">
      <c r="C202" s="31"/>
      <c r="D202" s="32"/>
      <c r="E202" s="31"/>
      <c r="J202" s="31"/>
      <c r="L202" s="18"/>
      <c r="M202" s="18"/>
    </row>
    <row r="203">
      <c r="C203" s="31"/>
      <c r="D203" s="32"/>
      <c r="E203" s="31"/>
      <c r="J203" s="31"/>
      <c r="L203" s="18"/>
      <c r="M203" s="18"/>
    </row>
    <row r="204">
      <c r="C204" s="31"/>
      <c r="D204" s="32"/>
      <c r="E204" s="31"/>
      <c r="J204" s="31"/>
      <c r="L204" s="18"/>
      <c r="M204" s="18"/>
    </row>
    <row r="205">
      <c r="C205" s="31"/>
      <c r="D205" s="32"/>
      <c r="E205" s="31"/>
      <c r="J205" s="31"/>
      <c r="L205" s="18"/>
      <c r="M205" s="18"/>
    </row>
    <row r="206">
      <c r="C206" s="31"/>
      <c r="D206" s="32"/>
      <c r="E206" s="31"/>
      <c r="J206" s="31"/>
      <c r="L206" s="18"/>
      <c r="M206" s="18"/>
    </row>
    <row r="207">
      <c r="C207" s="31"/>
      <c r="D207" s="32"/>
      <c r="E207" s="31"/>
      <c r="J207" s="31"/>
      <c r="L207" s="18"/>
      <c r="M207" s="18"/>
    </row>
    <row r="208">
      <c r="C208" s="31"/>
      <c r="D208" s="32"/>
      <c r="E208" s="31"/>
      <c r="J208" s="31"/>
      <c r="L208" s="18"/>
      <c r="M208" s="18"/>
    </row>
    <row r="209">
      <c r="C209" s="31"/>
      <c r="D209" s="32"/>
      <c r="E209" s="31"/>
      <c r="J209" s="31"/>
      <c r="L209" s="18"/>
      <c r="M209" s="18"/>
    </row>
    <row r="210">
      <c r="C210" s="31"/>
      <c r="D210" s="32"/>
      <c r="E210" s="31"/>
      <c r="J210" s="31"/>
      <c r="L210" s="18"/>
      <c r="M210" s="18"/>
    </row>
    <row r="211">
      <c r="C211" s="31"/>
      <c r="D211" s="32"/>
      <c r="E211" s="31"/>
      <c r="J211" s="31"/>
      <c r="L211" s="18"/>
      <c r="M211" s="18"/>
    </row>
    <row r="212">
      <c r="C212" s="31"/>
      <c r="D212" s="32"/>
      <c r="E212" s="31"/>
      <c r="J212" s="31"/>
      <c r="L212" s="18"/>
      <c r="M212" s="18"/>
    </row>
    <row r="213">
      <c r="C213" s="31"/>
      <c r="D213" s="32"/>
      <c r="E213" s="31"/>
      <c r="J213" s="31"/>
      <c r="L213" s="18"/>
      <c r="M213" s="18"/>
    </row>
    <row r="214">
      <c r="C214" s="31"/>
      <c r="D214" s="32"/>
      <c r="E214" s="31"/>
      <c r="J214" s="31"/>
      <c r="L214" s="18"/>
      <c r="M214" s="18"/>
    </row>
    <row r="215">
      <c r="C215" s="31"/>
      <c r="D215" s="32"/>
      <c r="E215" s="31"/>
      <c r="J215" s="31"/>
      <c r="L215" s="18"/>
      <c r="M215" s="18"/>
    </row>
    <row r="216">
      <c r="C216" s="31"/>
      <c r="D216" s="32"/>
      <c r="E216" s="31"/>
      <c r="J216" s="31"/>
      <c r="L216" s="18"/>
      <c r="M216" s="18"/>
    </row>
    <row r="217">
      <c r="C217" s="31"/>
      <c r="D217" s="32"/>
      <c r="E217" s="31"/>
      <c r="J217" s="31"/>
      <c r="L217" s="18"/>
      <c r="M217" s="18"/>
    </row>
    <row r="218">
      <c r="C218" s="31"/>
      <c r="D218" s="32"/>
      <c r="E218" s="31"/>
      <c r="J218" s="31"/>
      <c r="L218" s="18"/>
      <c r="M218" s="18"/>
    </row>
    <row r="219">
      <c r="C219" s="31"/>
      <c r="D219" s="32"/>
      <c r="E219" s="31"/>
      <c r="J219" s="31"/>
      <c r="L219" s="18"/>
      <c r="M219" s="18"/>
    </row>
    <row r="220">
      <c r="C220" s="31"/>
      <c r="D220" s="32"/>
      <c r="E220" s="31"/>
      <c r="J220" s="31"/>
      <c r="L220" s="18"/>
      <c r="M220" s="18"/>
    </row>
    <row r="221">
      <c r="C221" s="31"/>
      <c r="D221" s="32"/>
      <c r="E221" s="31"/>
      <c r="J221" s="31"/>
      <c r="L221" s="18"/>
      <c r="M221" s="18"/>
    </row>
    <row r="222">
      <c r="C222" s="31"/>
      <c r="D222" s="32"/>
      <c r="E222" s="31"/>
      <c r="J222" s="31"/>
      <c r="L222" s="18"/>
      <c r="M222" s="18"/>
    </row>
    <row r="223">
      <c r="C223" s="31"/>
      <c r="D223" s="32"/>
      <c r="E223" s="31"/>
      <c r="J223" s="31"/>
      <c r="L223" s="18"/>
      <c r="M223" s="18"/>
    </row>
    <row r="224">
      <c r="C224" s="31"/>
      <c r="D224" s="32"/>
      <c r="E224" s="31"/>
      <c r="J224" s="31"/>
      <c r="L224" s="18"/>
      <c r="M224" s="18"/>
    </row>
    <row r="225">
      <c r="C225" s="31"/>
      <c r="D225" s="32"/>
      <c r="E225" s="31"/>
      <c r="J225" s="31"/>
      <c r="L225" s="18"/>
      <c r="M225" s="18"/>
    </row>
    <row r="226">
      <c r="C226" s="31"/>
      <c r="D226" s="32"/>
      <c r="E226" s="31"/>
      <c r="J226" s="31"/>
      <c r="L226" s="18"/>
      <c r="M226" s="18"/>
    </row>
    <row r="227">
      <c r="C227" s="31"/>
      <c r="D227" s="32"/>
      <c r="E227" s="31"/>
      <c r="J227" s="31"/>
      <c r="L227" s="18"/>
      <c r="M227" s="18"/>
    </row>
    <row r="228">
      <c r="C228" s="31"/>
      <c r="D228" s="32"/>
      <c r="E228" s="31"/>
      <c r="J228" s="31"/>
      <c r="L228" s="18"/>
      <c r="M228" s="18"/>
    </row>
    <row r="229">
      <c r="C229" s="31"/>
      <c r="D229" s="32"/>
      <c r="E229" s="31"/>
      <c r="J229" s="31"/>
      <c r="L229" s="18"/>
      <c r="M229" s="18"/>
    </row>
    <row r="230">
      <c r="C230" s="31"/>
      <c r="D230" s="32"/>
      <c r="E230" s="31"/>
      <c r="J230" s="31"/>
      <c r="L230" s="18"/>
      <c r="M230" s="18"/>
    </row>
    <row r="231">
      <c r="C231" s="31"/>
      <c r="D231" s="32"/>
      <c r="E231" s="31"/>
      <c r="J231" s="31"/>
      <c r="L231" s="18"/>
      <c r="M231" s="18"/>
    </row>
    <row r="232">
      <c r="C232" s="31"/>
      <c r="D232" s="32"/>
      <c r="E232" s="31"/>
      <c r="J232" s="31"/>
      <c r="L232" s="18"/>
      <c r="M232" s="18"/>
    </row>
    <row r="233">
      <c r="C233" s="31"/>
      <c r="D233" s="32"/>
      <c r="E233" s="31"/>
      <c r="J233" s="31"/>
      <c r="L233" s="18"/>
      <c r="M233" s="18"/>
    </row>
    <row r="234">
      <c r="C234" s="31"/>
      <c r="D234" s="32"/>
      <c r="E234" s="31"/>
      <c r="J234" s="31"/>
      <c r="L234" s="18"/>
      <c r="M234" s="18"/>
    </row>
    <row r="235">
      <c r="C235" s="31"/>
      <c r="D235" s="32"/>
      <c r="E235" s="31"/>
      <c r="J235" s="31"/>
      <c r="L235" s="18"/>
      <c r="M235" s="18"/>
    </row>
    <row r="236">
      <c r="C236" s="31"/>
      <c r="D236" s="32"/>
      <c r="E236" s="31"/>
      <c r="J236" s="31"/>
      <c r="L236" s="18"/>
      <c r="M236" s="18"/>
    </row>
    <row r="237">
      <c r="C237" s="31"/>
      <c r="D237" s="32"/>
      <c r="E237" s="31"/>
      <c r="J237" s="31"/>
      <c r="L237" s="18"/>
      <c r="M237" s="18"/>
    </row>
    <row r="238">
      <c r="C238" s="31"/>
      <c r="D238" s="32"/>
      <c r="E238" s="31"/>
      <c r="J238" s="31"/>
      <c r="L238" s="18"/>
      <c r="M238" s="18"/>
    </row>
    <row r="239">
      <c r="C239" s="31"/>
      <c r="D239" s="32"/>
      <c r="E239" s="31"/>
      <c r="J239" s="31"/>
      <c r="L239" s="18"/>
      <c r="M239" s="18"/>
    </row>
    <row r="240">
      <c r="C240" s="31"/>
      <c r="D240" s="32"/>
      <c r="E240" s="31"/>
      <c r="J240" s="31"/>
      <c r="L240" s="18"/>
      <c r="M240" s="18"/>
    </row>
    <row r="241">
      <c r="C241" s="31"/>
      <c r="D241" s="32"/>
      <c r="E241" s="31"/>
      <c r="J241" s="31"/>
      <c r="L241" s="18"/>
      <c r="M241" s="18"/>
    </row>
    <row r="242">
      <c r="C242" s="31"/>
      <c r="D242" s="32"/>
      <c r="E242" s="31"/>
      <c r="J242" s="31"/>
      <c r="L242" s="18"/>
      <c r="M242" s="18"/>
    </row>
    <row r="243">
      <c r="C243" s="31"/>
      <c r="D243" s="32"/>
      <c r="E243" s="31"/>
      <c r="J243" s="31"/>
      <c r="L243" s="18"/>
      <c r="M243" s="18"/>
    </row>
    <row r="244">
      <c r="C244" s="31"/>
      <c r="D244" s="32"/>
      <c r="E244" s="31"/>
      <c r="J244" s="31"/>
      <c r="L244" s="18"/>
      <c r="M244" s="18"/>
    </row>
    <row r="245">
      <c r="C245" s="31"/>
      <c r="D245" s="32"/>
      <c r="E245" s="31"/>
      <c r="J245" s="31"/>
      <c r="L245" s="18"/>
      <c r="M245" s="18"/>
    </row>
    <row r="246">
      <c r="C246" s="31"/>
      <c r="D246" s="32"/>
      <c r="E246" s="31"/>
      <c r="J246" s="31"/>
      <c r="L246" s="18"/>
      <c r="M246" s="18"/>
    </row>
    <row r="247">
      <c r="C247" s="31"/>
      <c r="D247" s="32"/>
      <c r="E247" s="31"/>
      <c r="J247" s="31"/>
      <c r="L247" s="18"/>
      <c r="M247" s="18"/>
    </row>
    <row r="248">
      <c r="C248" s="31"/>
      <c r="D248" s="32"/>
      <c r="E248" s="31"/>
      <c r="J248" s="31"/>
      <c r="L248" s="18"/>
      <c r="M248" s="18"/>
    </row>
    <row r="249">
      <c r="C249" s="31"/>
      <c r="D249" s="32"/>
      <c r="E249" s="31"/>
      <c r="J249" s="31"/>
      <c r="L249" s="18"/>
      <c r="M249" s="18"/>
    </row>
    <row r="250">
      <c r="C250" s="31"/>
      <c r="D250" s="32"/>
      <c r="E250" s="31"/>
      <c r="J250" s="31"/>
      <c r="L250" s="18"/>
      <c r="M250" s="18"/>
    </row>
    <row r="251">
      <c r="C251" s="31"/>
      <c r="D251" s="32"/>
      <c r="E251" s="31"/>
      <c r="J251" s="31"/>
      <c r="L251" s="18"/>
      <c r="M251" s="18"/>
    </row>
    <row r="252">
      <c r="C252" s="31"/>
      <c r="D252" s="32"/>
      <c r="E252" s="31"/>
      <c r="J252" s="31"/>
      <c r="L252" s="18"/>
      <c r="M252" s="18"/>
    </row>
    <row r="253">
      <c r="C253" s="31"/>
      <c r="D253" s="32"/>
      <c r="E253" s="31"/>
      <c r="J253" s="31"/>
      <c r="L253" s="18"/>
      <c r="M253" s="18"/>
    </row>
    <row r="254">
      <c r="C254" s="31"/>
      <c r="D254" s="32"/>
      <c r="E254" s="31"/>
      <c r="J254" s="31"/>
      <c r="L254" s="18"/>
      <c r="M254" s="18"/>
    </row>
    <row r="255">
      <c r="C255" s="31"/>
      <c r="D255" s="32"/>
      <c r="E255" s="31"/>
      <c r="J255" s="31"/>
      <c r="L255" s="18"/>
      <c r="M255" s="18"/>
    </row>
    <row r="256">
      <c r="C256" s="31"/>
      <c r="D256" s="32"/>
      <c r="E256" s="31"/>
      <c r="J256" s="31"/>
      <c r="L256" s="18"/>
      <c r="M256" s="18"/>
    </row>
    <row r="257">
      <c r="C257" s="31"/>
      <c r="D257" s="32"/>
      <c r="E257" s="31"/>
      <c r="J257" s="31"/>
      <c r="L257" s="18"/>
      <c r="M257" s="18"/>
    </row>
    <row r="258">
      <c r="C258" s="31"/>
      <c r="D258" s="32"/>
      <c r="E258" s="31"/>
      <c r="J258" s="31"/>
      <c r="L258" s="18"/>
      <c r="M258" s="18"/>
    </row>
    <row r="259">
      <c r="C259" s="31"/>
      <c r="D259" s="32"/>
      <c r="E259" s="31"/>
      <c r="J259" s="31"/>
      <c r="L259" s="18"/>
      <c r="M259" s="18"/>
    </row>
    <row r="260">
      <c r="C260" s="31"/>
      <c r="D260" s="32"/>
      <c r="E260" s="31"/>
      <c r="J260" s="31"/>
      <c r="L260" s="18"/>
      <c r="M260" s="18"/>
    </row>
    <row r="261">
      <c r="C261" s="31"/>
      <c r="D261" s="32"/>
      <c r="E261" s="31"/>
      <c r="J261" s="31"/>
      <c r="L261" s="18"/>
      <c r="M261" s="18"/>
    </row>
    <row r="262">
      <c r="C262" s="31"/>
      <c r="D262" s="32"/>
      <c r="E262" s="31"/>
      <c r="J262" s="31"/>
      <c r="L262" s="18"/>
      <c r="M262" s="18"/>
    </row>
    <row r="263">
      <c r="C263" s="31"/>
      <c r="D263" s="32"/>
      <c r="E263" s="31"/>
      <c r="J263" s="31"/>
      <c r="L263" s="18"/>
      <c r="M263" s="18"/>
    </row>
    <row r="264">
      <c r="C264" s="31"/>
      <c r="D264" s="32"/>
      <c r="E264" s="31"/>
      <c r="J264" s="31"/>
      <c r="L264" s="18"/>
      <c r="M264" s="18"/>
    </row>
    <row r="265">
      <c r="C265" s="31"/>
      <c r="D265" s="32"/>
      <c r="E265" s="31"/>
      <c r="J265" s="31"/>
      <c r="L265" s="18"/>
      <c r="M265" s="18"/>
    </row>
    <row r="266">
      <c r="C266" s="31"/>
      <c r="D266" s="32"/>
      <c r="E266" s="31"/>
      <c r="J266" s="31"/>
      <c r="L266" s="18"/>
      <c r="M266" s="18"/>
    </row>
    <row r="267">
      <c r="C267" s="31"/>
      <c r="D267" s="32"/>
      <c r="E267" s="31"/>
      <c r="J267" s="31"/>
      <c r="L267" s="18"/>
      <c r="M267" s="18"/>
    </row>
    <row r="268">
      <c r="C268" s="31"/>
      <c r="D268" s="32"/>
      <c r="E268" s="31"/>
      <c r="J268" s="31"/>
      <c r="L268" s="18"/>
      <c r="M268" s="18"/>
    </row>
    <row r="269">
      <c r="C269" s="31"/>
      <c r="D269" s="32"/>
      <c r="E269" s="31"/>
      <c r="J269" s="31"/>
      <c r="L269" s="18"/>
      <c r="M269" s="18"/>
    </row>
    <row r="270">
      <c r="C270" s="31"/>
      <c r="D270" s="32"/>
      <c r="E270" s="31"/>
      <c r="J270" s="31"/>
      <c r="L270" s="18"/>
      <c r="M270" s="18"/>
    </row>
    <row r="271">
      <c r="C271" s="31"/>
      <c r="D271" s="32"/>
      <c r="E271" s="31"/>
      <c r="J271" s="31"/>
      <c r="L271" s="18"/>
      <c r="M271" s="18"/>
    </row>
    <row r="272">
      <c r="C272" s="31"/>
      <c r="D272" s="32"/>
      <c r="E272" s="31"/>
      <c r="J272" s="31"/>
      <c r="L272" s="18"/>
      <c r="M272" s="18"/>
    </row>
    <row r="273">
      <c r="C273" s="31"/>
      <c r="D273" s="32"/>
      <c r="E273" s="31"/>
      <c r="J273" s="31"/>
      <c r="L273" s="18"/>
      <c r="M273" s="18"/>
    </row>
    <row r="274">
      <c r="C274" s="31"/>
      <c r="D274" s="32"/>
      <c r="E274" s="31"/>
      <c r="J274" s="31"/>
      <c r="L274" s="18"/>
      <c r="M274" s="18"/>
    </row>
    <row r="275">
      <c r="C275" s="31"/>
      <c r="D275" s="32"/>
      <c r="E275" s="31"/>
      <c r="J275" s="31"/>
      <c r="L275" s="18"/>
      <c r="M275" s="18"/>
    </row>
    <row r="276">
      <c r="C276" s="31"/>
      <c r="D276" s="32"/>
      <c r="E276" s="31"/>
      <c r="J276" s="31"/>
      <c r="L276" s="18"/>
      <c r="M276" s="18"/>
    </row>
    <row r="277">
      <c r="C277" s="31"/>
      <c r="D277" s="32"/>
      <c r="E277" s="31"/>
      <c r="J277" s="31"/>
      <c r="L277" s="18"/>
      <c r="M277" s="18"/>
    </row>
    <row r="278">
      <c r="C278" s="31"/>
      <c r="D278" s="32"/>
      <c r="E278" s="31"/>
      <c r="J278" s="31"/>
      <c r="L278" s="18"/>
      <c r="M278" s="18"/>
    </row>
    <row r="279">
      <c r="C279" s="31"/>
      <c r="D279" s="32"/>
      <c r="E279" s="31"/>
      <c r="J279" s="31"/>
      <c r="L279" s="18"/>
      <c r="M279" s="18"/>
    </row>
    <row r="280">
      <c r="C280" s="31"/>
      <c r="D280" s="32"/>
      <c r="E280" s="31"/>
      <c r="J280" s="31"/>
      <c r="L280" s="18"/>
      <c r="M280" s="18"/>
    </row>
    <row r="281">
      <c r="C281" s="31"/>
      <c r="D281" s="32"/>
      <c r="E281" s="31"/>
      <c r="J281" s="31"/>
      <c r="L281" s="18"/>
      <c r="M281" s="18"/>
    </row>
    <row r="282">
      <c r="C282" s="31"/>
      <c r="D282" s="32"/>
      <c r="E282" s="31"/>
      <c r="J282" s="31"/>
      <c r="L282" s="18"/>
      <c r="M282" s="18"/>
    </row>
    <row r="283">
      <c r="C283" s="31"/>
      <c r="D283" s="32"/>
      <c r="E283" s="31"/>
      <c r="J283" s="31"/>
      <c r="L283" s="18"/>
      <c r="M283" s="18"/>
    </row>
    <row r="284">
      <c r="C284" s="31"/>
      <c r="D284" s="32"/>
      <c r="E284" s="31"/>
      <c r="J284" s="31"/>
      <c r="L284" s="18"/>
      <c r="M284" s="18"/>
    </row>
    <row r="285">
      <c r="C285" s="31"/>
      <c r="D285" s="32"/>
      <c r="E285" s="31"/>
      <c r="J285" s="31"/>
      <c r="L285" s="18"/>
      <c r="M285" s="18"/>
    </row>
    <row r="286">
      <c r="C286" s="31"/>
      <c r="D286" s="32"/>
      <c r="E286" s="31"/>
      <c r="J286" s="31"/>
      <c r="L286" s="18"/>
      <c r="M286" s="18"/>
    </row>
    <row r="287">
      <c r="C287" s="31"/>
      <c r="D287" s="32"/>
      <c r="E287" s="31"/>
      <c r="J287" s="31"/>
      <c r="L287" s="18"/>
      <c r="M287" s="18"/>
    </row>
    <row r="288">
      <c r="C288" s="31"/>
      <c r="D288" s="32"/>
      <c r="E288" s="31"/>
      <c r="J288" s="31"/>
      <c r="L288" s="18"/>
      <c r="M288" s="18"/>
    </row>
    <row r="289">
      <c r="C289" s="31"/>
      <c r="D289" s="32"/>
      <c r="E289" s="31"/>
      <c r="J289" s="31"/>
      <c r="L289" s="18"/>
      <c r="M289" s="18"/>
    </row>
    <row r="290">
      <c r="C290" s="31"/>
      <c r="D290" s="32"/>
      <c r="E290" s="31"/>
      <c r="J290" s="31"/>
      <c r="L290" s="18"/>
      <c r="M290" s="18"/>
    </row>
    <row r="291">
      <c r="C291" s="31"/>
      <c r="D291" s="32"/>
      <c r="E291" s="31"/>
      <c r="J291" s="31"/>
      <c r="L291" s="18"/>
      <c r="M291" s="18"/>
    </row>
    <row r="292">
      <c r="C292" s="31"/>
      <c r="D292" s="32"/>
      <c r="E292" s="31"/>
      <c r="J292" s="31"/>
      <c r="L292" s="18"/>
      <c r="M292" s="18"/>
    </row>
    <row r="293">
      <c r="C293" s="31"/>
      <c r="D293" s="32"/>
      <c r="E293" s="31"/>
      <c r="J293" s="31"/>
      <c r="L293" s="18"/>
      <c r="M293" s="18"/>
    </row>
    <row r="294">
      <c r="C294" s="31"/>
      <c r="D294" s="32"/>
      <c r="E294" s="31"/>
      <c r="J294" s="31"/>
      <c r="L294" s="18"/>
      <c r="M294" s="18"/>
    </row>
    <row r="295">
      <c r="C295" s="31"/>
      <c r="D295" s="32"/>
      <c r="E295" s="31"/>
      <c r="J295" s="31"/>
      <c r="L295" s="18"/>
      <c r="M295" s="18"/>
    </row>
    <row r="296">
      <c r="C296" s="31"/>
      <c r="D296" s="32"/>
      <c r="E296" s="31"/>
      <c r="J296" s="31"/>
      <c r="L296" s="18"/>
      <c r="M296" s="18"/>
    </row>
    <row r="297">
      <c r="C297" s="31"/>
      <c r="D297" s="32"/>
      <c r="E297" s="31"/>
      <c r="J297" s="31"/>
      <c r="L297" s="18"/>
      <c r="M297" s="18"/>
    </row>
    <row r="298">
      <c r="C298" s="31"/>
      <c r="D298" s="32"/>
      <c r="E298" s="31"/>
      <c r="J298" s="31"/>
      <c r="L298" s="18"/>
      <c r="M298" s="18"/>
    </row>
    <row r="299">
      <c r="C299" s="31"/>
      <c r="D299" s="32"/>
      <c r="E299" s="31"/>
      <c r="J299" s="31"/>
      <c r="L299" s="18"/>
      <c r="M299" s="18"/>
    </row>
    <row r="300">
      <c r="C300" s="31"/>
      <c r="D300" s="32"/>
      <c r="E300" s="31"/>
      <c r="J300" s="31"/>
      <c r="L300" s="18"/>
      <c r="M300" s="18"/>
    </row>
    <row r="301">
      <c r="C301" s="31"/>
      <c r="D301" s="32"/>
      <c r="E301" s="31"/>
      <c r="J301" s="31"/>
      <c r="L301" s="18"/>
      <c r="M301" s="18"/>
    </row>
    <row r="302">
      <c r="C302" s="31"/>
      <c r="D302" s="32"/>
      <c r="E302" s="31"/>
      <c r="J302" s="31"/>
      <c r="L302" s="18"/>
      <c r="M302" s="18"/>
    </row>
    <row r="303">
      <c r="C303" s="31"/>
      <c r="D303" s="32"/>
      <c r="E303" s="31"/>
      <c r="J303" s="31"/>
      <c r="L303" s="18"/>
      <c r="M303" s="18"/>
    </row>
    <row r="304">
      <c r="C304" s="31"/>
      <c r="D304" s="32"/>
      <c r="E304" s="31"/>
      <c r="J304" s="31"/>
      <c r="L304" s="18"/>
      <c r="M304" s="18"/>
    </row>
    <row r="305">
      <c r="C305" s="31"/>
      <c r="D305" s="32"/>
      <c r="E305" s="31"/>
      <c r="J305" s="31"/>
      <c r="L305" s="18"/>
      <c r="M305" s="18"/>
    </row>
    <row r="306">
      <c r="C306" s="31"/>
      <c r="D306" s="32"/>
      <c r="E306" s="31"/>
      <c r="J306" s="31"/>
      <c r="L306" s="18"/>
      <c r="M306" s="18"/>
    </row>
    <row r="307">
      <c r="C307" s="31"/>
      <c r="D307" s="32"/>
      <c r="E307" s="31"/>
      <c r="J307" s="31"/>
      <c r="L307" s="18"/>
      <c r="M307" s="18"/>
    </row>
    <row r="308">
      <c r="C308" s="31"/>
      <c r="D308" s="32"/>
      <c r="E308" s="31"/>
      <c r="J308" s="31"/>
      <c r="L308" s="18"/>
      <c r="M308" s="18"/>
    </row>
    <row r="309">
      <c r="C309" s="31"/>
      <c r="D309" s="32"/>
      <c r="E309" s="31"/>
      <c r="J309" s="31"/>
      <c r="L309" s="18"/>
      <c r="M309" s="18"/>
    </row>
    <row r="310">
      <c r="C310" s="31"/>
      <c r="D310" s="32"/>
      <c r="E310" s="31"/>
      <c r="J310" s="31"/>
      <c r="L310" s="18"/>
      <c r="M310" s="18"/>
    </row>
    <row r="311">
      <c r="C311" s="31"/>
      <c r="D311" s="32"/>
      <c r="E311" s="31"/>
      <c r="J311" s="31"/>
      <c r="L311" s="18"/>
      <c r="M311" s="18"/>
    </row>
    <row r="312">
      <c r="C312" s="31"/>
      <c r="D312" s="32"/>
      <c r="E312" s="31"/>
      <c r="J312" s="31"/>
      <c r="L312" s="18"/>
      <c r="M312" s="18"/>
    </row>
    <row r="313">
      <c r="C313" s="31"/>
      <c r="D313" s="32"/>
      <c r="E313" s="31"/>
      <c r="J313" s="31"/>
      <c r="L313" s="18"/>
      <c r="M313" s="18"/>
    </row>
    <row r="314">
      <c r="C314" s="31"/>
      <c r="D314" s="32"/>
      <c r="E314" s="31"/>
      <c r="J314" s="31"/>
      <c r="L314" s="18"/>
      <c r="M314" s="18"/>
    </row>
    <row r="315">
      <c r="C315" s="31"/>
      <c r="D315" s="32"/>
      <c r="E315" s="31"/>
      <c r="J315" s="31"/>
      <c r="L315" s="18"/>
      <c r="M315" s="18"/>
    </row>
    <row r="316">
      <c r="C316" s="31"/>
      <c r="D316" s="32"/>
      <c r="E316" s="31"/>
      <c r="J316" s="31"/>
      <c r="L316" s="18"/>
      <c r="M316" s="18"/>
    </row>
    <row r="317">
      <c r="C317" s="31"/>
      <c r="D317" s="32"/>
      <c r="E317" s="31"/>
      <c r="J317" s="31"/>
      <c r="L317" s="18"/>
      <c r="M317" s="18"/>
    </row>
    <row r="318">
      <c r="C318" s="31"/>
      <c r="D318" s="32"/>
      <c r="E318" s="31"/>
      <c r="J318" s="31"/>
      <c r="L318" s="18"/>
      <c r="M318" s="18"/>
    </row>
    <row r="319">
      <c r="C319" s="31"/>
      <c r="D319" s="32"/>
      <c r="E319" s="31"/>
      <c r="J319" s="31"/>
      <c r="L319" s="18"/>
      <c r="M319" s="18"/>
    </row>
    <row r="320">
      <c r="C320" s="31"/>
      <c r="D320" s="32"/>
      <c r="E320" s="31"/>
      <c r="J320" s="31"/>
      <c r="L320" s="18"/>
      <c r="M320" s="18"/>
    </row>
    <row r="321">
      <c r="C321" s="31"/>
      <c r="D321" s="32"/>
      <c r="E321" s="31"/>
      <c r="J321" s="31"/>
      <c r="L321" s="18"/>
      <c r="M321" s="18"/>
    </row>
    <row r="322">
      <c r="C322" s="31"/>
      <c r="D322" s="32"/>
      <c r="E322" s="31"/>
      <c r="J322" s="31"/>
      <c r="L322" s="18"/>
      <c r="M322" s="18"/>
    </row>
    <row r="323">
      <c r="C323" s="31"/>
      <c r="D323" s="32"/>
      <c r="E323" s="31"/>
      <c r="J323" s="31"/>
      <c r="L323" s="18"/>
      <c r="M323" s="18"/>
    </row>
    <row r="324">
      <c r="C324" s="31"/>
      <c r="D324" s="32"/>
      <c r="E324" s="31"/>
      <c r="J324" s="31"/>
      <c r="L324" s="18"/>
      <c r="M324" s="18"/>
    </row>
    <row r="325">
      <c r="C325" s="31"/>
      <c r="D325" s="32"/>
      <c r="E325" s="31"/>
      <c r="J325" s="31"/>
      <c r="L325" s="18"/>
      <c r="M325" s="18"/>
    </row>
    <row r="326">
      <c r="C326" s="31"/>
      <c r="D326" s="32"/>
      <c r="E326" s="31"/>
      <c r="J326" s="31"/>
      <c r="L326" s="18"/>
      <c r="M326" s="18"/>
    </row>
    <row r="327">
      <c r="C327" s="31"/>
      <c r="D327" s="32"/>
      <c r="E327" s="31"/>
      <c r="J327" s="31"/>
      <c r="L327" s="18"/>
      <c r="M327" s="18"/>
    </row>
    <row r="328">
      <c r="C328" s="31"/>
      <c r="D328" s="32"/>
      <c r="E328" s="31"/>
      <c r="J328" s="31"/>
      <c r="L328" s="18"/>
      <c r="M328" s="18"/>
    </row>
    <row r="329">
      <c r="C329" s="31"/>
      <c r="D329" s="32"/>
      <c r="E329" s="31"/>
      <c r="J329" s="31"/>
      <c r="L329" s="18"/>
      <c r="M329" s="18"/>
    </row>
    <row r="330">
      <c r="C330" s="31"/>
      <c r="D330" s="32"/>
      <c r="E330" s="31"/>
      <c r="J330" s="31"/>
      <c r="L330" s="18"/>
      <c r="M330" s="18"/>
    </row>
    <row r="331">
      <c r="C331" s="31"/>
      <c r="D331" s="32"/>
      <c r="E331" s="31"/>
      <c r="J331" s="31"/>
      <c r="L331" s="18"/>
      <c r="M331" s="18"/>
    </row>
    <row r="332">
      <c r="C332" s="31"/>
      <c r="D332" s="32"/>
      <c r="E332" s="31"/>
      <c r="J332" s="31"/>
      <c r="L332" s="18"/>
      <c r="M332" s="18"/>
    </row>
    <row r="333">
      <c r="C333" s="31"/>
      <c r="D333" s="32"/>
      <c r="E333" s="31"/>
      <c r="J333" s="31"/>
      <c r="L333" s="18"/>
      <c r="M333" s="18"/>
    </row>
    <row r="334">
      <c r="C334" s="31"/>
      <c r="D334" s="32"/>
      <c r="E334" s="31"/>
      <c r="J334" s="31"/>
      <c r="L334" s="18"/>
      <c r="M334" s="18"/>
    </row>
    <row r="335">
      <c r="C335" s="31"/>
      <c r="D335" s="32"/>
      <c r="E335" s="31"/>
      <c r="J335" s="31"/>
      <c r="L335" s="18"/>
      <c r="M335" s="18"/>
    </row>
    <row r="336">
      <c r="C336" s="31"/>
      <c r="D336" s="32"/>
      <c r="E336" s="31"/>
      <c r="J336" s="31"/>
      <c r="L336" s="18"/>
      <c r="M336" s="18"/>
    </row>
    <row r="337">
      <c r="C337" s="31"/>
      <c r="D337" s="32"/>
      <c r="E337" s="31"/>
      <c r="J337" s="31"/>
      <c r="L337" s="18"/>
      <c r="M337" s="18"/>
    </row>
    <row r="338">
      <c r="C338" s="31"/>
      <c r="D338" s="32"/>
      <c r="E338" s="31"/>
      <c r="J338" s="31"/>
      <c r="L338" s="18"/>
      <c r="M338" s="18"/>
    </row>
    <row r="339">
      <c r="C339" s="31"/>
      <c r="D339" s="32"/>
      <c r="E339" s="31"/>
      <c r="J339" s="31"/>
      <c r="L339" s="18"/>
      <c r="M339" s="18"/>
    </row>
    <row r="340">
      <c r="C340" s="31"/>
      <c r="D340" s="32"/>
      <c r="E340" s="31"/>
      <c r="J340" s="31"/>
      <c r="L340" s="18"/>
      <c r="M340" s="18"/>
    </row>
    <row r="341">
      <c r="C341" s="31"/>
      <c r="D341" s="32"/>
      <c r="E341" s="31"/>
      <c r="J341" s="31"/>
      <c r="L341" s="18"/>
      <c r="M341" s="18"/>
    </row>
    <row r="342">
      <c r="C342" s="31"/>
      <c r="D342" s="32"/>
      <c r="E342" s="31"/>
      <c r="J342" s="31"/>
      <c r="L342" s="18"/>
      <c r="M342" s="18"/>
    </row>
    <row r="343">
      <c r="C343" s="31"/>
      <c r="D343" s="32"/>
      <c r="E343" s="31"/>
      <c r="J343" s="31"/>
      <c r="L343" s="18"/>
      <c r="M343" s="18"/>
    </row>
    <row r="344">
      <c r="C344" s="31"/>
      <c r="D344" s="32"/>
      <c r="E344" s="31"/>
      <c r="J344" s="31"/>
      <c r="L344" s="18"/>
      <c r="M344" s="18"/>
    </row>
    <row r="345">
      <c r="C345" s="31"/>
      <c r="D345" s="32"/>
      <c r="E345" s="31"/>
      <c r="J345" s="31"/>
      <c r="L345" s="18"/>
      <c r="M345" s="18"/>
    </row>
    <row r="346">
      <c r="C346" s="31"/>
      <c r="D346" s="32"/>
      <c r="E346" s="31"/>
      <c r="J346" s="31"/>
      <c r="L346" s="18"/>
      <c r="M346" s="18"/>
    </row>
    <row r="347">
      <c r="C347" s="31"/>
      <c r="D347" s="32"/>
      <c r="E347" s="31"/>
      <c r="J347" s="31"/>
      <c r="L347" s="18"/>
      <c r="M347" s="18"/>
    </row>
    <row r="348">
      <c r="C348" s="31"/>
      <c r="D348" s="32"/>
      <c r="E348" s="31"/>
      <c r="J348" s="31"/>
      <c r="L348" s="18"/>
      <c r="M348" s="18"/>
    </row>
    <row r="349">
      <c r="C349" s="31"/>
      <c r="D349" s="32"/>
      <c r="E349" s="31"/>
      <c r="J349" s="31"/>
      <c r="L349" s="18"/>
      <c r="M349" s="18"/>
    </row>
    <row r="350">
      <c r="C350" s="31"/>
      <c r="D350" s="32"/>
      <c r="E350" s="31"/>
      <c r="J350" s="31"/>
      <c r="L350" s="18"/>
      <c r="M350" s="18"/>
    </row>
    <row r="351">
      <c r="C351" s="31"/>
      <c r="D351" s="32"/>
      <c r="E351" s="31"/>
      <c r="J351" s="31"/>
      <c r="L351" s="18"/>
      <c r="M351" s="18"/>
    </row>
    <row r="352">
      <c r="C352" s="31"/>
      <c r="D352" s="32"/>
      <c r="E352" s="31"/>
      <c r="J352" s="31"/>
      <c r="L352" s="18"/>
      <c r="M352" s="18"/>
    </row>
    <row r="353">
      <c r="C353" s="31"/>
      <c r="D353" s="32"/>
      <c r="E353" s="31"/>
      <c r="J353" s="31"/>
      <c r="L353" s="18"/>
      <c r="M353" s="18"/>
    </row>
    <row r="354">
      <c r="C354" s="31"/>
      <c r="D354" s="32"/>
      <c r="E354" s="31"/>
      <c r="J354" s="31"/>
      <c r="L354" s="18"/>
      <c r="M354" s="18"/>
    </row>
    <row r="355">
      <c r="C355" s="31"/>
      <c r="D355" s="32"/>
      <c r="E355" s="31"/>
      <c r="J355" s="31"/>
      <c r="L355" s="18"/>
      <c r="M355" s="18"/>
    </row>
    <row r="356">
      <c r="C356" s="31"/>
      <c r="D356" s="32"/>
      <c r="E356" s="31"/>
      <c r="J356" s="31"/>
      <c r="L356" s="18"/>
      <c r="M356" s="18"/>
    </row>
    <row r="357">
      <c r="C357" s="31"/>
      <c r="D357" s="32"/>
      <c r="E357" s="31"/>
      <c r="J357" s="31"/>
      <c r="L357" s="18"/>
      <c r="M357" s="18"/>
    </row>
    <row r="358">
      <c r="C358" s="31"/>
      <c r="D358" s="32"/>
      <c r="E358" s="31"/>
      <c r="J358" s="31"/>
      <c r="L358" s="18"/>
      <c r="M358" s="18"/>
    </row>
    <row r="359">
      <c r="C359" s="31"/>
      <c r="D359" s="32"/>
      <c r="E359" s="31"/>
      <c r="J359" s="31"/>
      <c r="L359" s="18"/>
      <c r="M359" s="18"/>
    </row>
    <row r="360">
      <c r="C360" s="31"/>
      <c r="D360" s="32"/>
      <c r="E360" s="31"/>
      <c r="J360" s="31"/>
      <c r="L360" s="18"/>
      <c r="M360" s="18"/>
    </row>
    <row r="361">
      <c r="C361" s="31"/>
      <c r="D361" s="32"/>
      <c r="E361" s="31"/>
      <c r="J361" s="31"/>
      <c r="L361" s="18"/>
      <c r="M361" s="18"/>
    </row>
    <row r="362">
      <c r="C362" s="31"/>
      <c r="D362" s="32"/>
      <c r="E362" s="31"/>
      <c r="J362" s="31"/>
      <c r="L362" s="18"/>
      <c r="M362" s="18"/>
    </row>
    <row r="363">
      <c r="C363" s="31"/>
      <c r="D363" s="32"/>
      <c r="E363" s="31"/>
      <c r="J363" s="31"/>
      <c r="L363" s="18"/>
      <c r="M363" s="18"/>
    </row>
    <row r="364">
      <c r="C364" s="31"/>
      <c r="D364" s="32"/>
      <c r="E364" s="31"/>
      <c r="J364" s="31"/>
      <c r="L364" s="18"/>
      <c r="M364" s="18"/>
    </row>
    <row r="365">
      <c r="C365" s="31"/>
      <c r="D365" s="32"/>
      <c r="E365" s="31"/>
      <c r="J365" s="31"/>
      <c r="L365" s="18"/>
      <c r="M365" s="18"/>
    </row>
    <row r="366">
      <c r="C366" s="31"/>
      <c r="D366" s="32"/>
      <c r="E366" s="31"/>
      <c r="J366" s="31"/>
      <c r="L366" s="18"/>
      <c r="M366" s="18"/>
    </row>
    <row r="367">
      <c r="C367" s="31"/>
      <c r="D367" s="32"/>
      <c r="E367" s="31"/>
      <c r="J367" s="31"/>
      <c r="L367" s="18"/>
      <c r="M367" s="18"/>
    </row>
    <row r="368">
      <c r="C368" s="31"/>
      <c r="D368" s="32"/>
      <c r="E368" s="31"/>
      <c r="J368" s="31"/>
      <c r="L368" s="18"/>
      <c r="M368" s="18"/>
    </row>
    <row r="369">
      <c r="C369" s="31"/>
      <c r="D369" s="32"/>
      <c r="E369" s="31"/>
      <c r="J369" s="31"/>
      <c r="L369" s="18"/>
      <c r="M369" s="18"/>
    </row>
    <row r="370">
      <c r="C370" s="31"/>
      <c r="D370" s="32"/>
      <c r="E370" s="31"/>
      <c r="J370" s="31"/>
      <c r="L370" s="18"/>
      <c r="M370" s="18"/>
    </row>
    <row r="371">
      <c r="C371" s="31"/>
      <c r="D371" s="32"/>
      <c r="E371" s="31"/>
      <c r="J371" s="31"/>
      <c r="L371" s="18"/>
      <c r="M371" s="18"/>
    </row>
    <row r="372">
      <c r="C372" s="31"/>
      <c r="D372" s="32"/>
      <c r="E372" s="31"/>
      <c r="J372" s="31"/>
      <c r="L372" s="18"/>
      <c r="M372" s="18"/>
    </row>
    <row r="373">
      <c r="C373" s="31"/>
      <c r="D373" s="32"/>
      <c r="E373" s="31"/>
      <c r="J373" s="31"/>
      <c r="L373" s="18"/>
      <c r="M373" s="18"/>
    </row>
    <row r="374">
      <c r="C374" s="31"/>
      <c r="D374" s="32"/>
      <c r="E374" s="31"/>
      <c r="J374" s="31"/>
      <c r="L374" s="18"/>
      <c r="M374" s="18"/>
    </row>
    <row r="375">
      <c r="C375" s="31"/>
      <c r="D375" s="32"/>
      <c r="E375" s="31"/>
      <c r="J375" s="31"/>
      <c r="L375" s="18"/>
      <c r="M375" s="18"/>
    </row>
    <row r="376">
      <c r="C376" s="31"/>
      <c r="D376" s="32"/>
      <c r="E376" s="31"/>
      <c r="J376" s="31"/>
      <c r="L376" s="18"/>
      <c r="M376" s="18"/>
    </row>
    <row r="377">
      <c r="C377" s="31"/>
      <c r="D377" s="32"/>
      <c r="E377" s="31"/>
      <c r="J377" s="31"/>
      <c r="L377" s="18"/>
      <c r="M377" s="18"/>
    </row>
    <row r="378">
      <c r="C378" s="31"/>
      <c r="D378" s="32"/>
      <c r="E378" s="31"/>
      <c r="J378" s="31"/>
      <c r="L378" s="18"/>
      <c r="M378" s="18"/>
    </row>
    <row r="379">
      <c r="C379" s="31"/>
      <c r="D379" s="32"/>
      <c r="E379" s="31"/>
      <c r="J379" s="31"/>
      <c r="L379" s="18"/>
      <c r="M379" s="18"/>
    </row>
    <row r="380">
      <c r="C380" s="31"/>
      <c r="D380" s="32"/>
      <c r="E380" s="31"/>
      <c r="J380" s="31"/>
      <c r="L380" s="18"/>
      <c r="M380" s="18"/>
    </row>
    <row r="381">
      <c r="C381" s="31"/>
      <c r="D381" s="32"/>
      <c r="E381" s="31"/>
      <c r="J381" s="31"/>
      <c r="L381" s="18"/>
      <c r="M381" s="18"/>
    </row>
    <row r="382">
      <c r="C382" s="31"/>
      <c r="D382" s="32"/>
      <c r="E382" s="31"/>
      <c r="J382" s="31"/>
      <c r="L382" s="18"/>
      <c r="M382" s="18"/>
    </row>
    <row r="383">
      <c r="C383" s="31"/>
      <c r="D383" s="32"/>
      <c r="E383" s="31"/>
      <c r="J383" s="31"/>
      <c r="L383" s="18"/>
      <c r="M383" s="18"/>
    </row>
    <row r="384">
      <c r="C384" s="31"/>
      <c r="D384" s="32"/>
      <c r="E384" s="31"/>
      <c r="J384" s="31"/>
      <c r="L384" s="18"/>
      <c r="M384" s="18"/>
    </row>
    <row r="385">
      <c r="C385" s="31"/>
      <c r="D385" s="32"/>
      <c r="E385" s="31"/>
      <c r="J385" s="31"/>
      <c r="L385" s="18"/>
      <c r="M385" s="18"/>
    </row>
    <row r="386">
      <c r="C386" s="31"/>
      <c r="D386" s="32"/>
      <c r="E386" s="31"/>
      <c r="J386" s="31"/>
      <c r="L386" s="18"/>
      <c r="M386" s="18"/>
    </row>
    <row r="387">
      <c r="C387" s="31"/>
      <c r="D387" s="32"/>
      <c r="E387" s="31"/>
      <c r="J387" s="31"/>
      <c r="L387" s="18"/>
      <c r="M387" s="18"/>
    </row>
    <row r="388">
      <c r="C388" s="31"/>
      <c r="D388" s="32"/>
      <c r="E388" s="31"/>
      <c r="J388" s="31"/>
      <c r="L388" s="18"/>
      <c r="M388" s="18"/>
    </row>
    <row r="389">
      <c r="C389" s="31"/>
      <c r="D389" s="32"/>
      <c r="E389" s="31"/>
      <c r="J389" s="31"/>
      <c r="L389" s="18"/>
      <c r="M389" s="18"/>
    </row>
    <row r="390">
      <c r="C390" s="31"/>
      <c r="D390" s="32"/>
      <c r="E390" s="31"/>
      <c r="J390" s="31"/>
      <c r="L390" s="18"/>
      <c r="M390" s="18"/>
    </row>
    <row r="391">
      <c r="C391" s="31"/>
      <c r="D391" s="32"/>
      <c r="E391" s="31"/>
      <c r="J391" s="31"/>
      <c r="L391" s="18"/>
      <c r="M391" s="18"/>
    </row>
    <row r="392">
      <c r="C392" s="31"/>
      <c r="D392" s="32"/>
      <c r="E392" s="31"/>
      <c r="J392" s="31"/>
      <c r="L392" s="18"/>
      <c r="M392" s="18"/>
    </row>
    <row r="393">
      <c r="C393" s="31"/>
      <c r="D393" s="32"/>
      <c r="E393" s="31"/>
      <c r="J393" s="31"/>
      <c r="L393" s="18"/>
      <c r="M393" s="18"/>
    </row>
    <row r="394">
      <c r="C394" s="31"/>
      <c r="D394" s="32"/>
      <c r="E394" s="31"/>
      <c r="J394" s="31"/>
      <c r="L394" s="18"/>
      <c r="M394" s="18"/>
    </row>
    <row r="395">
      <c r="C395" s="31"/>
      <c r="D395" s="32"/>
      <c r="E395" s="31"/>
      <c r="J395" s="31"/>
      <c r="L395" s="18"/>
      <c r="M395" s="18"/>
    </row>
    <row r="396">
      <c r="C396" s="31"/>
      <c r="D396" s="32"/>
      <c r="E396" s="31"/>
      <c r="J396" s="31"/>
      <c r="L396" s="18"/>
      <c r="M396" s="18"/>
    </row>
    <row r="397">
      <c r="C397" s="31"/>
      <c r="D397" s="32"/>
      <c r="E397" s="31"/>
      <c r="J397" s="31"/>
      <c r="L397" s="18"/>
      <c r="M397" s="18"/>
    </row>
    <row r="398">
      <c r="C398" s="31"/>
      <c r="D398" s="32"/>
      <c r="E398" s="31"/>
      <c r="J398" s="31"/>
      <c r="L398" s="18"/>
      <c r="M398" s="18"/>
    </row>
    <row r="399">
      <c r="C399" s="31"/>
      <c r="D399" s="32"/>
      <c r="E399" s="31"/>
      <c r="J399" s="31"/>
      <c r="L399" s="18"/>
      <c r="M399" s="18"/>
    </row>
    <row r="400">
      <c r="C400" s="31"/>
      <c r="D400" s="32"/>
      <c r="E400" s="31"/>
      <c r="J400" s="31"/>
      <c r="L400" s="18"/>
      <c r="M400" s="18"/>
    </row>
    <row r="401">
      <c r="C401" s="31"/>
      <c r="D401" s="32"/>
      <c r="E401" s="31"/>
      <c r="J401" s="31"/>
      <c r="L401" s="18"/>
      <c r="M401" s="18"/>
    </row>
    <row r="402">
      <c r="C402" s="31"/>
      <c r="D402" s="32"/>
      <c r="E402" s="31"/>
      <c r="J402" s="31"/>
      <c r="L402" s="18"/>
      <c r="M402" s="18"/>
    </row>
    <row r="403">
      <c r="C403" s="31"/>
      <c r="D403" s="32"/>
      <c r="E403" s="31"/>
      <c r="J403" s="31"/>
      <c r="L403" s="18"/>
      <c r="M403" s="18"/>
    </row>
    <row r="404">
      <c r="C404" s="31"/>
      <c r="D404" s="32"/>
      <c r="E404" s="31"/>
      <c r="J404" s="31"/>
      <c r="L404" s="18"/>
      <c r="M404" s="18"/>
    </row>
    <row r="405">
      <c r="C405" s="31"/>
      <c r="D405" s="32"/>
      <c r="E405" s="31"/>
      <c r="J405" s="31"/>
      <c r="L405" s="18"/>
      <c r="M405" s="18"/>
    </row>
    <row r="406">
      <c r="C406" s="31"/>
      <c r="D406" s="32"/>
      <c r="E406" s="31"/>
      <c r="J406" s="31"/>
      <c r="L406" s="18"/>
      <c r="M406" s="18"/>
    </row>
    <row r="407">
      <c r="C407" s="31"/>
      <c r="D407" s="32"/>
      <c r="E407" s="31"/>
      <c r="J407" s="31"/>
      <c r="L407" s="18"/>
      <c r="M407" s="18"/>
    </row>
    <row r="408">
      <c r="C408" s="31"/>
      <c r="D408" s="32"/>
      <c r="E408" s="31"/>
      <c r="J408" s="31"/>
      <c r="L408" s="18"/>
      <c r="M408" s="18"/>
    </row>
    <row r="409">
      <c r="C409" s="31"/>
      <c r="D409" s="32"/>
      <c r="E409" s="31"/>
      <c r="J409" s="31"/>
      <c r="L409" s="18"/>
      <c r="M409" s="18"/>
    </row>
    <row r="410">
      <c r="C410" s="31"/>
      <c r="D410" s="32"/>
      <c r="E410" s="31"/>
      <c r="J410" s="31"/>
      <c r="L410" s="18"/>
      <c r="M410" s="18"/>
    </row>
    <row r="411">
      <c r="C411" s="31"/>
      <c r="D411" s="32"/>
      <c r="E411" s="31"/>
      <c r="J411" s="31"/>
      <c r="L411" s="18"/>
      <c r="M411" s="18"/>
    </row>
    <row r="412">
      <c r="C412" s="31"/>
      <c r="D412" s="32"/>
      <c r="E412" s="31"/>
      <c r="J412" s="31"/>
      <c r="L412" s="18"/>
      <c r="M412" s="18"/>
    </row>
    <row r="413">
      <c r="C413" s="31"/>
      <c r="D413" s="32"/>
      <c r="E413" s="31"/>
      <c r="J413" s="31"/>
      <c r="L413" s="18"/>
      <c r="M413" s="18"/>
    </row>
    <row r="414">
      <c r="C414" s="31"/>
      <c r="D414" s="32"/>
      <c r="E414" s="31"/>
      <c r="J414" s="31"/>
      <c r="L414" s="18"/>
      <c r="M414" s="18"/>
    </row>
    <row r="415">
      <c r="C415" s="31"/>
      <c r="D415" s="32"/>
      <c r="E415" s="31"/>
      <c r="J415" s="31"/>
      <c r="L415" s="18"/>
      <c r="M415" s="18"/>
    </row>
    <row r="416">
      <c r="C416" s="31"/>
      <c r="D416" s="32"/>
      <c r="E416" s="31"/>
      <c r="J416" s="31"/>
      <c r="L416" s="18"/>
      <c r="M416" s="18"/>
    </row>
    <row r="417">
      <c r="C417" s="31"/>
      <c r="D417" s="32"/>
      <c r="E417" s="31"/>
      <c r="J417" s="31"/>
      <c r="L417" s="18"/>
      <c r="M417" s="18"/>
    </row>
    <row r="418">
      <c r="C418" s="31"/>
      <c r="D418" s="32"/>
      <c r="E418" s="31"/>
      <c r="J418" s="31"/>
      <c r="L418" s="18"/>
      <c r="M418" s="18"/>
    </row>
    <row r="419">
      <c r="C419" s="31"/>
      <c r="D419" s="32"/>
      <c r="E419" s="31"/>
      <c r="J419" s="31"/>
      <c r="L419" s="18"/>
      <c r="M419" s="18"/>
    </row>
    <row r="420">
      <c r="C420" s="31"/>
      <c r="D420" s="32"/>
      <c r="E420" s="31"/>
      <c r="J420" s="31"/>
      <c r="L420" s="18"/>
      <c r="M420" s="18"/>
    </row>
    <row r="421">
      <c r="C421" s="31"/>
      <c r="D421" s="32"/>
      <c r="E421" s="31"/>
      <c r="J421" s="31"/>
      <c r="L421" s="18"/>
      <c r="M421" s="18"/>
    </row>
    <row r="422">
      <c r="C422" s="31"/>
      <c r="D422" s="32"/>
      <c r="E422" s="31"/>
      <c r="J422" s="31"/>
      <c r="L422" s="18"/>
      <c r="M422" s="18"/>
    </row>
    <row r="423">
      <c r="C423" s="31"/>
      <c r="D423" s="32"/>
      <c r="E423" s="31"/>
      <c r="J423" s="31"/>
      <c r="L423" s="18"/>
      <c r="M423" s="18"/>
    </row>
    <row r="424">
      <c r="C424" s="31"/>
      <c r="D424" s="32"/>
      <c r="E424" s="31"/>
      <c r="J424" s="31"/>
      <c r="L424" s="18"/>
      <c r="M424" s="18"/>
    </row>
    <row r="425">
      <c r="C425" s="31"/>
      <c r="D425" s="32"/>
      <c r="E425" s="31"/>
      <c r="J425" s="31"/>
      <c r="L425" s="18"/>
      <c r="M425" s="18"/>
    </row>
    <row r="426">
      <c r="C426" s="31"/>
      <c r="D426" s="32"/>
      <c r="E426" s="31"/>
      <c r="J426" s="31"/>
      <c r="L426" s="18"/>
      <c r="M426" s="18"/>
    </row>
    <row r="427">
      <c r="C427" s="31"/>
      <c r="D427" s="32"/>
      <c r="E427" s="31"/>
      <c r="J427" s="31"/>
      <c r="L427" s="18"/>
      <c r="M427" s="18"/>
    </row>
    <row r="428">
      <c r="C428" s="31"/>
      <c r="D428" s="32"/>
      <c r="E428" s="31"/>
      <c r="J428" s="31"/>
      <c r="L428" s="18"/>
      <c r="M428" s="18"/>
    </row>
    <row r="429">
      <c r="C429" s="31"/>
      <c r="D429" s="32"/>
      <c r="E429" s="31"/>
      <c r="J429" s="31"/>
      <c r="L429" s="18"/>
      <c r="M429" s="18"/>
    </row>
    <row r="430">
      <c r="C430" s="31"/>
      <c r="D430" s="32"/>
      <c r="E430" s="31"/>
      <c r="J430" s="31"/>
      <c r="L430" s="18"/>
      <c r="M430" s="18"/>
    </row>
    <row r="431">
      <c r="C431" s="31"/>
      <c r="D431" s="32"/>
      <c r="E431" s="31"/>
      <c r="J431" s="31"/>
      <c r="L431" s="18"/>
      <c r="M431" s="18"/>
    </row>
    <row r="432">
      <c r="C432" s="31"/>
      <c r="D432" s="32"/>
      <c r="E432" s="31"/>
      <c r="J432" s="31"/>
      <c r="L432" s="18"/>
      <c r="M432" s="18"/>
    </row>
    <row r="433">
      <c r="C433" s="31"/>
      <c r="D433" s="32"/>
      <c r="E433" s="31"/>
      <c r="J433" s="31"/>
      <c r="L433" s="18"/>
      <c r="M433" s="18"/>
    </row>
    <row r="434">
      <c r="C434" s="31"/>
      <c r="D434" s="32"/>
      <c r="E434" s="31"/>
      <c r="J434" s="31"/>
      <c r="L434" s="18"/>
      <c r="M434" s="18"/>
    </row>
    <row r="435">
      <c r="C435" s="31"/>
      <c r="D435" s="32"/>
      <c r="E435" s="31"/>
      <c r="J435" s="31"/>
      <c r="L435" s="18"/>
      <c r="M435" s="18"/>
    </row>
    <row r="436">
      <c r="C436" s="31"/>
      <c r="D436" s="32"/>
      <c r="E436" s="31"/>
      <c r="J436" s="31"/>
      <c r="L436" s="18"/>
      <c r="M436" s="18"/>
    </row>
    <row r="437">
      <c r="C437" s="31"/>
      <c r="D437" s="32"/>
      <c r="E437" s="31"/>
      <c r="J437" s="31"/>
      <c r="L437" s="18"/>
      <c r="M437" s="18"/>
    </row>
    <row r="438">
      <c r="C438" s="31"/>
      <c r="D438" s="32"/>
      <c r="E438" s="31"/>
      <c r="J438" s="31"/>
      <c r="L438" s="18"/>
      <c r="M438" s="18"/>
    </row>
    <row r="439">
      <c r="C439" s="31"/>
      <c r="D439" s="32"/>
      <c r="E439" s="31"/>
      <c r="J439" s="31"/>
      <c r="L439" s="18"/>
      <c r="M439" s="18"/>
    </row>
    <row r="440">
      <c r="C440" s="31"/>
      <c r="D440" s="32"/>
      <c r="E440" s="31"/>
      <c r="J440" s="31"/>
      <c r="L440" s="18"/>
      <c r="M440" s="18"/>
    </row>
    <row r="441">
      <c r="C441" s="31"/>
      <c r="D441" s="32"/>
      <c r="E441" s="31"/>
      <c r="J441" s="31"/>
      <c r="L441" s="18"/>
      <c r="M441" s="18"/>
    </row>
    <row r="442">
      <c r="C442" s="31"/>
      <c r="D442" s="32"/>
      <c r="E442" s="31"/>
      <c r="J442" s="31"/>
      <c r="L442" s="18"/>
      <c r="M442" s="18"/>
    </row>
    <row r="443">
      <c r="C443" s="31"/>
      <c r="D443" s="32"/>
      <c r="E443" s="31"/>
      <c r="J443" s="31"/>
      <c r="L443" s="18"/>
      <c r="M443" s="18"/>
    </row>
    <row r="444">
      <c r="C444" s="31"/>
      <c r="D444" s="32"/>
      <c r="E444" s="31"/>
      <c r="J444" s="31"/>
      <c r="L444" s="18"/>
      <c r="M444" s="18"/>
    </row>
    <row r="445">
      <c r="C445" s="31"/>
      <c r="D445" s="32"/>
      <c r="E445" s="31"/>
      <c r="J445" s="31"/>
      <c r="L445" s="18"/>
      <c r="M445" s="18"/>
    </row>
    <row r="446">
      <c r="C446" s="31"/>
      <c r="D446" s="32"/>
      <c r="E446" s="31"/>
      <c r="J446" s="31"/>
      <c r="L446" s="18"/>
      <c r="M446" s="18"/>
    </row>
    <row r="447">
      <c r="C447" s="31"/>
      <c r="D447" s="32"/>
      <c r="E447" s="31"/>
      <c r="J447" s="31"/>
      <c r="L447" s="18"/>
      <c r="M447" s="18"/>
    </row>
    <row r="448">
      <c r="C448" s="31"/>
      <c r="D448" s="32"/>
      <c r="E448" s="31"/>
      <c r="J448" s="31"/>
      <c r="L448" s="18"/>
      <c r="M448" s="18"/>
    </row>
    <row r="449">
      <c r="C449" s="31"/>
      <c r="D449" s="32"/>
      <c r="E449" s="31"/>
      <c r="J449" s="31"/>
      <c r="L449" s="18"/>
      <c r="M449" s="18"/>
    </row>
    <row r="450">
      <c r="C450" s="31"/>
      <c r="D450" s="32"/>
      <c r="E450" s="31"/>
      <c r="J450" s="31"/>
      <c r="L450" s="18"/>
      <c r="M450" s="18"/>
    </row>
    <row r="451">
      <c r="C451" s="31"/>
      <c r="D451" s="32"/>
      <c r="E451" s="31"/>
      <c r="J451" s="31"/>
      <c r="L451" s="18"/>
      <c r="M451" s="18"/>
    </row>
    <row r="452">
      <c r="C452" s="31"/>
      <c r="D452" s="32"/>
      <c r="E452" s="31"/>
      <c r="J452" s="31"/>
      <c r="L452" s="18"/>
      <c r="M452" s="18"/>
    </row>
    <row r="453">
      <c r="C453" s="31"/>
      <c r="D453" s="32"/>
      <c r="E453" s="31"/>
      <c r="J453" s="31"/>
      <c r="L453" s="18"/>
      <c r="M453" s="18"/>
    </row>
    <row r="454">
      <c r="C454" s="31"/>
      <c r="D454" s="32"/>
      <c r="E454" s="31"/>
      <c r="J454" s="31"/>
      <c r="L454" s="18"/>
      <c r="M454" s="18"/>
    </row>
    <row r="455">
      <c r="C455" s="31"/>
      <c r="D455" s="32"/>
      <c r="E455" s="31"/>
      <c r="J455" s="31"/>
      <c r="L455" s="18"/>
      <c r="M455" s="18"/>
    </row>
    <row r="456">
      <c r="C456" s="31"/>
      <c r="D456" s="32"/>
      <c r="E456" s="31"/>
      <c r="J456" s="31"/>
      <c r="L456" s="18"/>
      <c r="M456" s="18"/>
    </row>
    <row r="457">
      <c r="C457" s="31"/>
      <c r="D457" s="32"/>
      <c r="E457" s="31"/>
      <c r="J457" s="31"/>
      <c r="L457" s="18"/>
      <c r="M457" s="18"/>
    </row>
    <row r="458">
      <c r="C458" s="31"/>
      <c r="D458" s="32"/>
      <c r="E458" s="31"/>
      <c r="J458" s="31"/>
      <c r="L458" s="18"/>
      <c r="M458" s="18"/>
    </row>
    <row r="459">
      <c r="C459" s="31"/>
      <c r="D459" s="32"/>
      <c r="E459" s="31"/>
      <c r="J459" s="31"/>
      <c r="L459" s="18"/>
      <c r="M459" s="18"/>
    </row>
    <row r="460">
      <c r="C460" s="31"/>
      <c r="D460" s="32"/>
      <c r="E460" s="31"/>
      <c r="J460" s="31"/>
      <c r="L460" s="18"/>
      <c r="M460" s="18"/>
    </row>
    <row r="461">
      <c r="C461" s="31"/>
      <c r="D461" s="32"/>
      <c r="E461" s="31"/>
      <c r="J461" s="31"/>
      <c r="L461" s="18"/>
      <c r="M461" s="18"/>
    </row>
    <row r="462">
      <c r="C462" s="31"/>
      <c r="D462" s="32"/>
      <c r="E462" s="31"/>
      <c r="J462" s="31"/>
      <c r="L462" s="18"/>
      <c r="M462" s="18"/>
    </row>
    <row r="463">
      <c r="C463" s="31"/>
      <c r="D463" s="32"/>
      <c r="E463" s="31"/>
      <c r="J463" s="31"/>
      <c r="L463" s="18"/>
      <c r="M463" s="18"/>
    </row>
    <row r="464">
      <c r="C464" s="31"/>
      <c r="D464" s="32"/>
      <c r="E464" s="31"/>
      <c r="J464" s="31"/>
      <c r="L464" s="18"/>
      <c r="M464" s="18"/>
    </row>
    <row r="465">
      <c r="C465" s="31"/>
      <c r="D465" s="32"/>
      <c r="E465" s="31"/>
      <c r="J465" s="31"/>
      <c r="L465" s="18"/>
      <c r="M465" s="18"/>
    </row>
    <row r="466">
      <c r="C466" s="31"/>
      <c r="D466" s="32"/>
      <c r="E466" s="31"/>
      <c r="J466" s="31"/>
      <c r="L466" s="18"/>
      <c r="M466" s="18"/>
    </row>
    <row r="467">
      <c r="C467" s="31"/>
      <c r="D467" s="32"/>
      <c r="E467" s="31"/>
      <c r="J467" s="31"/>
      <c r="L467" s="18"/>
      <c r="M467" s="18"/>
    </row>
    <row r="468">
      <c r="C468" s="31"/>
      <c r="D468" s="32"/>
      <c r="E468" s="31"/>
      <c r="J468" s="31"/>
      <c r="L468" s="18"/>
      <c r="M468" s="18"/>
    </row>
    <row r="469">
      <c r="C469" s="31"/>
      <c r="D469" s="32"/>
      <c r="E469" s="31"/>
      <c r="J469" s="31"/>
      <c r="L469" s="18"/>
      <c r="M469" s="18"/>
    </row>
    <row r="470">
      <c r="C470" s="31"/>
      <c r="D470" s="32"/>
      <c r="E470" s="31"/>
      <c r="J470" s="31"/>
      <c r="L470" s="18"/>
      <c r="M470" s="18"/>
    </row>
    <row r="471">
      <c r="C471" s="31"/>
      <c r="D471" s="32"/>
      <c r="E471" s="31"/>
      <c r="J471" s="31"/>
      <c r="L471" s="18"/>
      <c r="M471" s="18"/>
    </row>
    <row r="472">
      <c r="C472" s="31"/>
      <c r="D472" s="32"/>
      <c r="E472" s="31"/>
      <c r="J472" s="31"/>
      <c r="L472" s="18"/>
      <c r="M472" s="18"/>
    </row>
    <row r="473">
      <c r="C473" s="31"/>
      <c r="D473" s="32"/>
      <c r="E473" s="31"/>
      <c r="J473" s="31"/>
      <c r="L473" s="18"/>
      <c r="M473" s="18"/>
    </row>
    <row r="474">
      <c r="C474" s="31"/>
      <c r="D474" s="32"/>
      <c r="E474" s="31"/>
      <c r="J474" s="31"/>
      <c r="L474" s="18"/>
      <c r="M474" s="18"/>
    </row>
    <row r="475">
      <c r="C475" s="31"/>
      <c r="D475" s="32"/>
      <c r="E475" s="31"/>
      <c r="J475" s="31"/>
      <c r="L475" s="18"/>
      <c r="M475" s="18"/>
    </row>
    <row r="476">
      <c r="C476" s="31"/>
      <c r="D476" s="32"/>
      <c r="E476" s="31"/>
      <c r="J476" s="31"/>
      <c r="L476" s="18"/>
      <c r="M476" s="18"/>
    </row>
    <row r="477">
      <c r="C477" s="31"/>
      <c r="D477" s="32"/>
      <c r="E477" s="31"/>
      <c r="J477" s="31"/>
      <c r="L477" s="18"/>
      <c r="M477" s="18"/>
    </row>
    <row r="478">
      <c r="C478" s="31"/>
      <c r="D478" s="32"/>
      <c r="E478" s="31"/>
      <c r="J478" s="31"/>
      <c r="L478" s="18"/>
      <c r="M478" s="18"/>
    </row>
    <row r="479">
      <c r="C479" s="31"/>
      <c r="D479" s="32"/>
      <c r="E479" s="31"/>
      <c r="J479" s="31"/>
      <c r="L479" s="18"/>
      <c r="M479" s="18"/>
    </row>
    <row r="480">
      <c r="C480" s="31"/>
      <c r="D480" s="32"/>
      <c r="E480" s="31"/>
      <c r="J480" s="31"/>
      <c r="L480" s="18"/>
      <c r="M480" s="18"/>
    </row>
    <row r="481">
      <c r="C481" s="31"/>
      <c r="D481" s="32"/>
      <c r="E481" s="31"/>
      <c r="J481" s="31"/>
      <c r="L481" s="18"/>
      <c r="M481" s="18"/>
    </row>
    <row r="482">
      <c r="C482" s="31"/>
      <c r="D482" s="32"/>
      <c r="E482" s="31"/>
      <c r="J482" s="31"/>
      <c r="L482" s="18"/>
      <c r="M482" s="18"/>
    </row>
    <row r="483">
      <c r="C483" s="31"/>
      <c r="D483" s="32"/>
      <c r="E483" s="31"/>
      <c r="J483" s="31"/>
      <c r="L483" s="18"/>
      <c r="M483" s="18"/>
    </row>
    <row r="484">
      <c r="C484" s="31"/>
      <c r="D484" s="32"/>
      <c r="E484" s="31"/>
      <c r="J484" s="31"/>
      <c r="L484" s="18"/>
      <c r="M484" s="18"/>
    </row>
    <row r="485">
      <c r="C485" s="31"/>
      <c r="D485" s="32"/>
      <c r="E485" s="31"/>
      <c r="J485" s="31"/>
      <c r="L485" s="18"/>
      <c r="M485" s="18"/>
    </row>
    <row r="486">
      <c r="C486" s="31"/>
      <c r="D486" s="32"/>
      <c r="E486" s="31"/>
      <c r="J486" s="31"/>
      <c r="L486" s="18"/>
      <c r="M486" s="18"/>
    </row>
    <row r="487">
      <c r="C487" s="31"/>
      <c r="D487" s="32"/>
      <c r="E487" s="31"/>
      <c r="J487" s="31"/>
      <c r="L487" s="18"/>
      <c r="M487" s="18"/>
    </row>
    <row r="488">
      <c r="C488" s="31"/>
      <c r="D488" s="32"/>
      <c r="E488" s="31"/>
      <c r="J488" s="31"/>
      <c r="L488" s="18"/>
      <c r="M488" s="18"/>
    </row>
    <row r="489">
      <c r="C489" s="31"/>
      <c r="D489" s="32"/>
      <c r="E489" s="31"/>
      <c r="J489" s="31"/>
      <c r="L489" s="18"/>
      <c r="M489" s="18"/>
    </row>
    <row r="490">
      <c r="C490" s="31"/>
      <c r="D490" s="32"/>
      <c r="E490" s="31"/>
      <c r="J490" s="31"/>
      <c r="L490" s="18"/>
      <c r="M490" s="18"/>
    </row>
    <row r="491">
      <c r="C491" s="31"/>
      <c r="D491" s="32"/>
      <c r="E491" s="31"/>
      <c r="J491" s="31"/>
      <c r="L491" s="18"/>
      <c r="M491" s="18"/>
    </row>
    <row r="492">
      <c r="C492" s="31"/>
      <c r="D492" s="32"/>
      <c r="E492" s="31"/>
      <c r="J492" s="31"/>
      <c r="L492" s="18"/>
      <c r="M492" s="18"/>
    </row>
    <row r="493">
      <c r="C493" s="31"/>
      <c r="D493" s="32"/>
      <c r="E493" s="31"/>
      <c r="J493" s="31"/>
      <c r="L493" s="18"/>
      <c r="M493" s="18"/>
    </row>
    <row r="494">
      <c r="C494" s="31"/>
      <c r="D494" s="32"/>
      <c r="E494" s="31"/>
      <c r="J494" s="31"/>
      <c r="L494" s="18"/>
      <c r="M494" s="18"/>
    </row>
    <row r="495">
      <c r="C495" s="31"/>
      <c r="D495" s="32"/>
      <c r="E495" s="31"/>
      <c r="J495" s="31"/>
      <c r="L495" s="18"/>
      <c r="M495" s="18"/>
    </row>
    <row r="496">
      <c r="C496" s="31"/>
      <c r="D496" s="32"/>
      <c r="E496" s="31"/>
      <c r="J496" s="31"/>
      <c r="L496" s="18"/>
      <c r="M496" s="18"/>
    </row>
    <row r="497">
      <c r="C497" s="31"/>
      <c r="D497" s="32"/>
      <c r="E497" s="31"/>
      <c r="J497" s="31"/>
      <c r="L497" s="18"/>
      <c r="M497" s="18"/>
    </row>
    <row r="498">
      <c r="C498" s="31"/>
      <c r="D498" s="32"/>
      <c r="E498" s="31"/>
      <c r="J498" s="31"/>
      <c r="L498" s="18"/>
      <c r="M498" s="18"/>
    </row>
    <row r="499">
      <c r="C499" s="31"/>
      <c r="D499" s="32"/>
      <c r="E499" s="31"/>
      <c r="J499" s="31"/>
      <c r="L499" s="18"/>
      <c r="M499" s="18"/>
    </row>
    <row r="500">
      <c r="C500" s="31"/>
      <c r="D500" s="32"/>
      <c r="E500" s="31"/>
      <c r="J500" s="31"/>
      <c r="L500" s="18"/>
      <c r="M500" s="18"/>
    </row>
    <row r="501">
      <c r="C501" s="31"/>
      <c r="D501" s="32"/>
      <c r="E501" s="31"/>
      <c r="J501" s="31"/>
      <c r="L501" s="18"/>
      <c r="M501" s="18"/>
    </row>
    <row r="502">
      <c r="C502" s="31"/>
      <c r="D502" s="32"/>
      <c r="E502" s="31"/>
      <c r="J502" s="31"/>
      <c r="L502" s="18"/>
      <c r="M502" s="18"/>
    </row>
    <row r="503">
      <c r="C503" s="31"/>
      <c r="D503" s="32"/>
      <c r="E503" s="31"/>
      <c r="J503" s="31"/>
      <c r="L503" s="18"/>
      <c r="M503" s="18"/>
    </row>
    <row r="504">
      <c r="C504" s="31"/>
      <c r="D504" s="32"/>
      <c r="E504" s="31"/>
      <c r="J504" s="31"/>
      <c r="L504" s="18"/>
      <c r="M504" s="18"/>
    </row>
    <row r="505">
      <c r="C505" s="31"/>
      <c r="D505" s="32"/>
      <c r="E505" s="31"/>
      <c r="J505" s="31"/>
      <c r="L505" s="18"/>
      <c r="M505" s="18"/>
    </row>
    <row r="506">
      <c r="C506" s="31"/>
      <c r="D506" s="32"/>
      <c r="E506" s="31"/>
      <c r="J506" s="31"/>
      <c r="L506" s="18"/>
      <c r="M506" s="18"/>
    </row>
    <row r="507">
      <c r="C507" s="31"/>
      <c r="D507" s="32"/>
      <c r="E507" s="31"/>
      <c r="J507" s="31"/>
      <c r="L507" s="18"/>
      <c r="M507" s="18"/>
    </row>
    <row r="508">
      <c r="C508" s="31"/>
      <c r="D508" s="32"/>
      <c r="E508" s="31"/>
      <c r="J508" s="31"/>
      <c r="L508" s="18"/>
      <c r="M508" s="18"/>
    </row>
    <row r="509">
      <c r="C509" s="31"/>
      <c r="D509" s="32"/>
      <c r="E509" s="31"/>
      <c r="J509" s="31"/>
      <c r="L509" s="18"/>
      <c r="M509" s="18"/>
    </row>
    <row r="510">
      <c r="C510" s="31"/>
      <c r="D510" s="32"/>
      <c r="E510" s="31"/>
      <c r="J510" s="31"/>
      <c r="L510" s="18"/>
      <c r="M510" s="18"/>
    </row>
    <row r="511">
      <c r="C511" s="31"/>
      <c r="D511" s="32"/>
      <c r="E511" s="31"/>
      <c r="J511" s="31"/>
      <c r="L511" s="18"/>
      <c r="M511" s="18"/>
    </row>
    <row r="512">
      <c r="C512" s="31"/>
      <c r="D512" s="32"/>
      <c r="E512" s="31"/>
      <c r="J512" s="31"/>
      <c r="L512" s="18"/>
      <c r="M512" s="18"/>
    </row>
    <row r="513">
      <c r="C513" s="31"/>
      <c r="D513" s="32"/>
      <c r="E513" s="31"/>
      <c r="J513" s="31"/>
      <c r="L513" s="18"/>
      <c r="M513" s="18"/>
    </row>
    <row r="514">
      <c r="C514" s="31"/>
      <c r="D514" s="32"/>
      <c r="E514" s="31"/>
      <c r="J514" s="31"/>
      <c r="L514" s="18"/>
      <c r="M514" s="18"/>
    </row>
    <row r="515">
      <c r="C515" s="31"/>
      <c r="D515" s="32"/>
      <c r="E515" s="31"/>
      <c r="J515" s="31"/>
      <c r="L515" s="18"/>
      <c r="M515" s="18"/>
    </row>
    <row r="516">
      <c r="C516" s="31"/>
      <c r="D516" s="32"/>
      <c r="E516" s="31"/>
      <c r="J516" s="31"/>
      <c r="L516" s="18"/>
      <c r="M516" s="18"/>
    </row>
    <row r="517">
      <c r="C517" s="31"/>
      <c r="D517" s="32"/>
      <c r="E517" s="31"/>
      <c r="J517" s="31"/>
      <c r="L517" s="18"/>
      <c r="M517" s="18"/>
    </row>
    <row r="518">
      <c r="C518" s="31"/>
      <c r="D518" s="32"/>
      <c r="E518" s="31"/>
      <c r="J518" s="31"/>
      <c r="L518" s="18"/>
      <c r="M518" s="18"/>
    </row>
    <row r="519">
      <c r="C519" s="31"/>
      <c r="D519" s="32"/>
      <c r="E519" s="31"/>
      <c r="J519" s="31"/>
      <c r="L519" s="18"/>
      <c r="M519" s="18"/>
    </row>
    <row r="520">
      <c r="C520" s="31"/>
      <c r="D520" s="32"/>
      <c r="E520" s="31"/>
      <c r="J520" s="31"/>
      <c r="L520" s="18"/>
      <c r="M520" s="18"/>
    </row>
    <row r="521">
      <c r="C521" s="31"/>
      <c r="D521" s="32"/>
      <c r="E521" s="31"/>
      <c r="J521" s="31"/>
      <c r="L521" s="18"/>
      <c r="M521" s="18"/>
    </row>
    <row r="522">
      <c r="C522" s="31"/>
      <c r="D522" s="32"/>
      <c r="E522" s="31"/>
      <c r="J522" s="31"/>
      <c r="L522" s="18"/>
      <c r="M522" s="18"/>
    </row>
    <row r="523">
      <c r="C523" s="31"/>
      <c r="D523" s="32"/>
      <c r="E523" s="31"/>
      <c r="J523" s="31"/>
      <c r="L523" s="18"/>
      <c r="M523" s="18"/>
    </row>
    <row r="524">
      <c r="C524" s="31"/>
      <c r="D524" s="32"/>
      <c r="E524" s="31"/>
      <c r="J524" s="31"/>
      <c r="L524" s="18"/>
      <c r="M524" s="18"/>
    </row>
    <row r="525">
      <c r="C525" s="31"/>
      <c r="D525" s="32"/>
      <c r="E525" s="31"/>
      <c r="J525" s="31"/>
      <c r="L525" s="18"/>
      <c r="M525" s="18"/>
    </row>
    <row r="526">
      <c r="C526" s="31"/>
      <c r="D526" s="32"/>
      <c r="E526" s="31"/>
      <c r="J526" s="31"/>
      <c r="L526" s="18"/>
      <c r="M526" s="18"/>
    </row>
    <row r="527">
      <c r="C527" s="31"/>
      <c r="D527" s="32"/>
      <c r="E527" s="31"/>
      <c r="J527" s="31"/>
      <c r="L527" s="18"/>
      <c r="M527" s="18"/>
    </row>
    <row r="528">
      <c r="C528" s="31"/>
      <c r="D528" s="32"/>
      <c r="E528" s="31"/>
      <c r="J528" s="31"/>
      <c r="L528" s="18"/>
      <c r="M528" s="18"/>
    </row>
    <row r="529">
      <c r="C529" s="31"/>
      <c r="D529" s="32"/>
      <c r="E529" s="31"/>
      <c r="J529" s="31"/>
      <c r="L529" s="18"/>
      <c r="M529" s="18"/>
    </row>
    <row r="530">
      <c r="C530" s="31"/>
      <c r="D530" s="32"/>
      <c r="E530" s="31"/>
      <c r="J530" s="31"/>
      <c r="L530" s="18"/>
      <c r="M530" s="18"/>
    </row>
    <row r="531">
      <c r="C531" s="31"/>
      <c r="D531" s="32"/>
      <c r="E531" s="31"/>
      <c r="J531" s="31"/>
      <c r="L531" s="18"/>
      <c r="M531" s="18"/>
    </row>
    <row r="532">
      <c r="C532" s="31"/>
      <c r="D532" s="32"/>
      <c r="E532" s="31"/>
      <c r="J532" s="31"/>
      <c r="L532" s="18"/>
      <c r="M532" s="18"/>
    </row>
    <row r="533">
      <c r="C533" s="31"/>
      <c r="D533" s="32"/>
      <c r="E533" s="31"/>
      <c r="J533" s="31"/>
      <c r="L533" s="18"/>
      <c r="M533" s="18"/>
    </row>
    <row r="534">
      <c r="C534" s="31"/>
      <c r="D534" s="32"/>
      <c r="E534" s="31"/>
      <c r="J534" s="31"/>
      <c r="L534" s="18"/>
      <c r="M534" s="18"/>
    </row>
    <row r="535">
      <c r="C535" s="31"/>
      <c r="D535" s="32"/>
      <c r="E535" s="31"/>
      <c r="J535" s="31"/>
      <c r="L535" s="18"/>
      <c r="M535" s="18"/>
    </row>
    <row r="536">
      <c r="C536" s="31"/>
      <c r="D536" s="32"/>
      <c r="E536" s="31"/>
      <c r="J536" s="31"/>
      <c r="L536" s="18"/>
      <c r="M536" s="18"/>
    </row>
    <row r="537">
      <c r="C537" s="31"/>
      <c r="D537" s="32"/>
      <c r="E537" s="31"/>
      <c r="J537" s="31"/>
      <c r="L537" s="18"/>
      <c r="M537" s="18"/>
    </row>
    <row r="538">
      <c r="C538" s="31"/>
      <c r="D538" s="32"/>
      <c r="E538" s="31"/>
      <c r="J538" s="31"/>
      <c r="L538" s="18"/>
      <c r="M538" s="18"/>
    </row>
    <row r="539">
      <c r="C539" s="31"/>
      <c r="D539" s="32"/>
      <c r="E539" s="31"/>
      <c r="J539" s="31"/>
      <c r="L539" s="18"/>
      <c r="M539" s="18"/>
    </row>
    <row r="540">
      <c r="C540" s="31"/>
      <c r="D540" s="32"/>
      <c r="E540" s="31"/>
      <c r="J540" s="31"/>
      <c r="L540" s="18"/>
      <c r="M540" s="18"/>
    </row>
    <row r="541">
      <c r="C541" s="31"/>
      <c r="D541" s="32"/>
      <c r="E541" s="31"/>
      <c r="J541" s="31"/>
      <c r="L541" s="18"/>
      <c r="M541" s="18"/>
    </row>
    <row r="542">
      <c r="C542" s="31"/>
      <c r="D542" s="32"/>
      <c r="E542" s="31"/>
      <c r="J542" s="31"/>
      <c r="L542" s="18"/>
      <c r="M542" s="18"/>
    </row>
    <row r="543">
      <c r="C543" s="31"/>
      <c r="D543" s="32"/>
      <c r="E543" s="31"/>
      <c r="J543" s="31"/>
      <c r="L543" s="18"/>
      <c r="M543" s="18"/>
    </row>
    <row r="544">
      <c r="C544" s="31"/>
      <c r="D544" s="32"/>
      <c r="E544" s="31"/>
      <c r="J544" s="31"/>
      <c r="L544" s="18"/>
      <c r="M544" s="18"/>
    </row>
    <row r="545">
      <c r="C545" s="31"/>
      <c r="D545" s="32"/>
      <c r="E545" s="31"/>
      <c r="J545" s="31"/>
      <c r="L545" s="18"/>
      <c r="M545" s="18"/>
    </row>
    <row r="546">
      <c r="C546" s="31"/>
      <c r="D546" s="32"/>
      <c r="E546" s="31"/>
      <c r="J546" s="31"/>
      <c r="L546" s="18"/>
      <c r="M546" s="18"/>
    </row>
    <row r="547">
      <c r="C547" s="31"/>
      <c r="D547" s="32"/>
      <c r="E547" s="31"/>
      <c r="J547" s="31"/>
      <c r="L547" s="18"/>
      <c r="M547" s="18"/>
    </row>
    <row r="548">
      <c r="C548" s="31"/>
      <c r="D548" s="32"/>
      <c r="E548" s="31"/>
      <c r="J548" s="31"/>
      <c r="L548" s="18"/>
      <c r="M548" s="18"/>
    </row>
    <row r="549">
      <c r="C549" s="31"/>
      <c r="D549" s="32"/>
      <c r="E549" s="31"/>
      <c r="J549" s="31"/>
      <c r="L549" s="18"/>
      <c r="M549" s="18"/>
    </row>
    <row r="550">
      <c r="C550" s="31"/>
      <c r="D550" s="32"/>
      <c r="E550" s="31"/>
      <c r="J550" s="31"/>
      <c r="L550" s="18"/>
      <c r="M550" s="18"/>
    </row>
    <row r="551">
      <c r="C551" s="31"/>
      <c r="D551" s="32"/>
      <c r="E551" s="31"/>
      <c r="J551" s="31"/>
      <c r="L551" s="18"/>
      <c r="M551" s="18"/>
    </row>
    <row r="552">
      <c r="C552" s="31"/>
      <c r="D552" s="32"/>
      <c r="E552" s="31"/>
      <c r="J552" s="31"/>
      <c r="L552" s="18"/>
      <c r="M552" s="18"/>
    </row>
    <row r="553">
      <c r="C553" s="31"/>
      <c r="D553" s="32"/>
      <c r="E553" s="31"/>
      <c r="J553" s="31"/>
      <c r="L553" s="18"/>
      <c r="M553" s="18"/>
    </row>
    <row r="554">
      <c r="C554" s="31"/>
      <c r="D554" s="32"/>
      <c r="E554" s="31"/>
      <c r="J554" s="31"/>
      <c r="L554" s="18"/>
      <c r="M554" s="18"/>
    </row>
    <row r="555">
      <c r="C555" s="31"/>
      <c r="D555" s="32"/>
      <c r="E555" s="31"/>
      <c r="J555" s="31"/>
      <c r="L555" s="18"/>
      <c r="M555" s="18"/>
    </row>
    <row r="556">
      <c r="C556" s="31"/>
      <c r="D556" s="32"/>
      <c r="E556" s="31"/>
      <c r="J556" s="31"/>
      <c r="L556" s="18"/>
      <c r="M556" s="18"/>
    </row>
    <row r="557">
      <c r="C557" s="31"/>
      <c r="D557" s="32"/>
      <c r="E557" s="31"/>
      <c r="J557" s="31"/>
      <c r="L557" s="18"/>
      <c r="M557" s="18"/>
    </row>
    <row r="558">
      <c r="C558" s="31"/>
      <c r="D558" s="32"/>
      <c r="E558" s="31"/>
      <c r="J558" s="31"/>
      <c r="L558" s="18"/>
      <c r="M558" s="18"/>
    </row>
    <row r="559">
      <c r="C559" s="31"/>
      <c r="D559" s="32"/>
      <c r="E559" s="31"/>
      <c r="J559" s="31"/>
      <c r="L559" s="18"/>
      <c r="M559" s="18"/>
    </row>
    <row r="560">
      <c r="C560" s="31"/>
      <c r="D560" s="32"/>
      <c r="E560" s="31"/>
      <c r="J560" s="31"/>
      <c r="L560" s="18"/>
      <c r="M560" s="18"/>
    </row>
    <row r="561">
      <c r="C561" s="31"/>
      <c r="D561" s="32"/>
      <c r="E561" s="31"/>
      <c r="J561" s="31"/>
      <c r="L561" s="18"/>
      <c r="M561" s="18"/>
    </row>
    <row r="562">
      <c r="C562" s="31"/>
      <c r="D562" s="32"/>
      <c r="E562" s="31"/>
      <c r="J562" s="31"/>
      <c r="L562" s="18"/>
      <c r="M562" s="18"/>
    </row>
    <row r="563">
      <c r="C563" s="31"/>
      <c r="D563" s="32"/>
      <c r="E563" s="31"/>
      <c r="J563" s="31"/>
      <c r="L563" s="18"/>
      <c r="M563" s="18"/>
    </row>
    <row r="564">
      <c r="C564" s="31"/>
      <c r="D564" s="32"/>
      <c r="E564" s="31"/>
      <c r="J564" s="31"/>
      <c r="L564" s="18"/>
      <c r="M564" s="18"/>
    </row>
    <row r="565">
      <c r="C565" s="31"/>
      <c r="D565" s="32"/>
      <c r="E565" s="31"/>
      <c r="J565" s="31"/>
      <c r="L565" s="18"/>
      <c r="M565" s="18"/>
    </row>
    <row r="566">
      <c r="C566" s="31"/>
      <c r="D566" s="32"/>
      <c r="E566" s="31"/>
      <c r="J566" s="31"/>
      <c r="L566" s="18"/>
      <c r="M566" s="18"/>
    </row>
    <row r="567">
      <c r="C567" s="31"/>
      <c r="D567" s="32"/>
      <c r="E567" s="31"/>
      <c r="J567" s="31"/>
      <c r="L567" s="18"/>
      <c r="M567" s="18"/>
    </row>
    <row r="568">
      <c r="C568" s="31"/>
      <c r="D568" s="32"/>
      <c r="E568" s="31"/>
      <c r="J568" s="31"/>
      <c r="L568" s="18"/>
      <c r="M568" s="18"/>
    </row>
    <row r="569">
      <c r="C569" s="31"/>
      <c r="D569" s="32"/>
      <c r="E569" s="31"/>
      <c r="J569" s="31"/>
      <c r="L569" s="18"/>
      <c r="M569" s="18"/>
    </row>
    <row r="570">
      <c r="C570" s="31"/>
      <c r="D570" s="32"/>
      <c r="E570" s="31"/>
      <c r="J570" s="31"/>
      <c r="L570" s="18"/>
      <c r="M570" s="18"/>
    </row>
    <row r="571">
      <c r="C571" s="31"/>
      <c r="D571" s="32"/>
      <c r="E571" s="31"/>
      <c r="J571" s="31"/>
      <c r="L571" s="18"/>
      <c r="M571" s="18"/>
    </row>
    <row r="572">
      <c r="C572" s="31"/>
      <c r="D572" s="32"/>
      <c r="E572" s="31"/>
      <c r="J572" s="31"/>
      <c r="L572" s="18"/>
      <c r="M572" s="18"/>
    </row>
    <row r="573">
      <c r="C573" s="31"/>
      <c r="D573" s="32"/>
      <c r="E573" s="31"/>
      <c r="J573" s="31"/>
      <c r="L573" s="18"/>
      <c r="M573" s="18"/>
    </row>
    <row r="574">
      <c r="C574" s="31"/>
      <c r="D574" s="32"/>
      <c r="E574" s="31"/>
      <c r="J574" s="31"/>
      <c r="L574" s="18"/>
      <c r="M574" s="18"/>
    </row>
    <row r="575">
      <c r="C575" s="31"/>
      <c r="D575" s="32"/>
      <c r="E575" s="31"/>
      <c r="J575" s="31"/>
      <c r="L575" s="18"/>
      <c r="M575" s="18"/>
    </row>
    <row r="576">
      <c r="C576" s="31"/>
      <c r="D576" s="32"/>
      <c r="E576" s="31"/>
      <c r="J576" s="31"/>
      <c r="L576" s="18"/>
      <c r="M576" s="18"/>
    </row>
    <row r="577">
      <c r="C577" s="31"/>
      <c r="D577" s="32"/>
      <c r="E577" s="31"/>
      <c r="J577" s="31"/>
      <c r="L577" s="18"/>
      <c r="M577" s="18"/>
    </row>
    <row r="578">
      <c r="C578" s="31"/>
      <c r="D578" s="32"/>
      <c r="E578" s="31"/>
      <c r="J578" s="31"/>
      <c r="L578" s="18"/>
      <c r="M578" s="18"/>
    </row>
    <row r="579">
      <c r="C579" s="31"/>
      <c r="D579" s="32"/>
      <c r="E579" s="31"/>
      <c r="J579" s="31"/>
      <c r="L579" s="18"/>
      <c r="M579" s="18"/>
    </row>
    <row r="580">
      <c r="C580" s="31"/>
      <c r="D580" s="32"/>
      <c r="E580" s="31"/>
      <c r="J580" s="31"/>
      <c r="L580" s="18"/>
      <c r="M580" s="18"/>
    </row>
    <row r="581">
      <c r="C581" s="31"/>
      <c r="D581" s="32"/>
      <c r="E581" s="31"/>
      <c r="J581" s="31"/>
      <c r="L581" s="18"/>
      <c r="M581" s="18"/>
    </row>
    <row r="582">
      <c r="C582" s="31"/>
      <c r="D582" s="32"/>
      <c r="E582" s="31"/>
      <c r="J582" s="31"/>
      <c r="L582" s="18"/>
      <c r="M582" s="18"/>
    </row>
    <row r="583">
      <c r="C583" s="31"/>
      <c r="D583" s="32"/>
      <c r="E583" s="31"/>
      <c r="J583" s="31"/>
      <c r="L583" s="18"/>
      <c r="M583" s="18"/>
    </row>
    <row r="584">
      <c r="C584" s="31"/>
      <c r="D584" s="32"/>
      <c r="E584" s="31"/>
      <c r="J584" s="31"/>
      <c r="L584" s="18"/>
      <c r="M584" s="18"/>
    </row>
    <row r="585">
      <c r="C585" s="31"/>
      <c r="D585" s="32"/>
      <c r="E585" s="31"/>
      <c r="J585" s="31"/>
      <c r="L585" s="18"/>
      <c r="M585" s="18"/>
    </row>
    <row r="586">
      <c r="C586" s="31"/>
      <c r="D586" s="32"/>
      <c r="E586" s="31"/>
      <c r="J586" s="31"/>
      <c r="L586" s="18"/>
      <c r="M586" s="18"/>
    </row>
    <row r="587">
      <c r="C587" s="31"/>
      <c r="D587" s="32"/>
      <c r="E587" s="31"/>
      <c r="J587" s="31"/>
      <c r="L587" s="18"/>
      <c r="M587" s="18"/>
    </row>
    <row r="588">
      <c r="C588" s="31"/>
      <c r="D588" s="32"/>
      <c r="E588" s="31"/>
      <c r="J588" s="31"/>
      <c r="L588" s="18"/>
      <c r="M588" s="18"/>
    </row>
    <row r="589">
      <c r="C589" s="31"/>
      <c r="D589" s="32"/>
      <c r="E589" s="31"/>
      <c r="J589" s="31"/>
      <c r="L589" s="18"/>
      <c r="M589" s="18"/>
    </row>
    <row r="590">
      <c r="C590" s="31"/>
      <c r="D590" s="32"/>
      <c r="E590" s="31"/>
      <c r="J590" s="31"/>
      <c r="L590" s="18"/>
      <c r="M590" s="18"/>
    </row>
    <row r="591">
      <c r="C591" s="31"/>
      <c r="D591" s="32"/>
      <c r="E591" s="31"/>
      <c r="J591" s="31"/>
      <c r="L591" s="18"/>
      <c r="M591" s="18"/>
    </row>
    <row r="592">
      <c r="C592" s="31"/>
      <c r="D592" s="32"/>
      <c r="E592" s="31"/>
      <c r="J592" s="31"/>
      <c r="L592" s="18"/>
      <c r="M592" s="18"/>
    </row>
    <row r="593">
      <c r="C593" s="31"/>
      <c r="D593" s="32"/>
      <c r="E593" s="31"/>
      <c r="J593" s="31"/>
      <c r="L593" s="18"/>
      <c r="M593" s="18"/>
    </row>
    <row r="594">
      <c r="C594" s="31"/>
      <c r="D594" s="32"/>
      <c r="E594" s="31"/>
      <c r="J594" s="31"/>
      <c r="L594" s="18"/>
      <c r="M594" s="18"/>
    </row>
    <row r="595">
      <c r="C595" s="31"/>
      <c r="D595" s="32"/>
      <c r="E595" s="31"/>
      <c r="J595" s="31"/>
      <c r="L595" s="18"/>
      <c r="M595" s="18"/>
    </row>
    <row r="596">
      <c r="C596" s="31"/>
      <c r="D596" s="32"/>
      <c r="E596" s="31"/>
      <c r="J596" s="31"/>
      <c r="L596" s="18"/>
      <c r="M596" s="18"/>
    </row>
    <row r="597">
      <c r="C597" s="31"/>
      <c r="D597" s="32"/>
      <c r="E597" s="31"/>
      <c r="J597" s="31"/>
      <c r="L597" s="18"/>
      <c r="M597" s="18"/>
    </row>
    <row r="598">
      <c r="C598" s="31"/>
      <c r="D598" s="32"/>
      <c r="E598" s="31"/>
      <c r="J598" s="31"/>
      <c r="L598" s="18"/>
      <c r="M598" s="18"/>
    </row>
    <row r="599">
      <c r="C599" s="31"/>
      <c r="D599" s="32"/>
      <c r="E599" s="31"/>
      <c r="J599" s="31"/>
      <c r="L599" s="18"/>
      <c r="M599" s="18"/>
    </row>
    <row r="600">
      <c r="C600" s="31"/>
      <c r="D600" s="32"/>
      <c r="E600" s="31"/>
      <c r="J600" s="31"/>
      <c r="L600" s="18"/>
      <c r="M600" s="18"/>
    </row>
    <row r="601">
      <c r="C601" s="31"/>
      <c r="D601" s="32"/>
      <c r="E601" s="31"/>
      <c r="J601" s="31"/>
      <c r="L601" s="18"/>
      <c r="M601" s="18"/>
    </row>
    <row r="602">
      <c r="C602" s="31"/>
      <c r="D602" s="32"/>
      <c r="E602" s="31"/>
      <c r="J602" s="31"/>
      <c r="L602" s="18"/>
      <c r="M602" s="18"/>
    </row>
    <row r="603">
      <c r="C603" s="31"/>
      <c r="D603" s="32"/>
      <c r="E603" s="31"/>
      <c r="J603" s="31"/>
      <c r="L603" s="18"/>
      <c r="M603" s="18"/>
    </row>
    <row r="604">
      <c r="C604" s="31"/>
      <c r="D604" s="32"/>
      <c r="E604" s="31"/>
      <c r="J604" s="31"/>
      <c r="L604" s="18"/>
      <c r="M604" s="18"/>
    </row>
    <row r="605">
      <c r="C605" s="31"/>
      <c r="D605" s="32"/>
      <c r="E605" s="31"/>
      <c r="J605" s="31"/>
      <c r="L605" s="18"/>
      <c r="M605" s="18"/>
    </row>
    <row r="606">
      <c r="C606" s="31"/>
      <c r="D606" s="32"/>
      <c r="E606" s="31"/>
      <c r="J606" s="31"/>
      <c r="L606" s="18"/>
      <c r="M606" s="18"/>
    </row>
    <row r="607">
      <c r="C607" s="31"/>
      <c r="D607" s="32"/>
      <c r="E607" s="31"/>
      <c r="J607" s="31"/>
      <c r="L607" s="18"/>
      <c r="M607" s="18"/>
    </row>
    <row r="608">
      <c r="C608" s="31"/>
      <c r="D608" s="32"/>
      <c r="E608" s="31"/>
      <c r="J608" s="31"/>
      <c r="L608" s="18"/>
      <c r="M608" s="18"/>
    </row>
    <row r="609">
      <c r="C609" s="31"/>
      <c r="D609" s="32"/>
      <c r="E609" s="31"/>
      <c r="J609" s="31"/>
      <c r="L609" s="18"/>
      <c r="M609" s="18"/>
    </row>
    <row r="610">
      <c r="C610" s="31"/>
      <c r="D610" s="32"/>
      <c r="E610" s="31"/>
      <c r="J610" s="31"/>
      <c r="L610" s="18"/>
      <c r="M610" s="18"/>
    </row>
    <row r="611">
      <c r="C611" s="31"/>
      <c r="D611" s="32"/>
      <c r="E611" s="31"/>
      <c r="J611" s="31"/>
      <c r="L611" s="18"/>
      <c r="M611" s="18"/>
    </row>
    <row r="612">
      <c r="C612" s="31"/>
      <c r="D612" s="32"/>
      <c r="E612" s="31"/>
      <c r="J612" s="31"/>
      <c r="L612" s="18"/>
      <c r="M612" s="18"/>
    </row>
    <row r="613">
      <c r="C613" s="31"/>
      <c r="D613" s="32"/>
      <c r="E613" s="31"/>
      <c r="J613" s="31"/>
      <c r="L613" s="18"/>
      <c r="M613" s="18"/>
    </row>
    <row r="614">
      <c r="C614" s="31"/>
      <c r="D614" s="32"/>
      <c r="E614" s="31"/>
      <c r="J614" s="31"/>
      <c r="L614" s="18"/>
      <c r="M614" s="18"/>
    </row>
    <row r="615">
      <c r="C615" s="31"/>
      <c r="D615" s="32"/>
      <c r="E615" s="31"/>
      <c r="J615" s="31"/>
      <c r="L615" s="18"/>
      <c r="M615" s="18"/>
    </row>
    <row r="616">
      <c r="C616" s="31"/>
      <c r="D616" s="32"/>
      <c r="E616" s="31"/>
      <c r="J616" s="31"/>
      <c r="L616" s="18"/>
      <c r="M616" s="18"/>
    </row>
    <row r="617">
      <c r="C617" s="31"/>
      <c r="D617" s="32"/>
      <c r="E617" s="31"/>
      <c r="J617" s="31"/>
      <c r="L617" s="18"/>
      <c r="M617" s="18"/>
    </row>
    <row r="618">
      <c r="C618" s="31"/>
      <c r="D618" s="32"/>
      <c r="E618" s="31"/>
      <c r="J618" s="31"/>
      <c r="L618" s="18"/>
      <c r="M618" s="18"/>
    </row>
    <row r="619">
      <c r="C619" s="31"/>
      <c r="D619" s="32"/>
      <c r="E619" s="31"/>
      <c r="J619" s="31"/>
      <c r="L619" s="18"/>
      <c r="M619" s="18"/>
    </row>
    <row r="620">
      <c r="C620" s="31"/>
      <c r="D620" s="32"/>
      <c r="E620" s="31"/>
      <c r="J620" s="31"/>
      <c r="L620" s="18"/>
      <c r="M620" s="18"/>
    </row>
    <row r="621">
      <c r="C621" s="31"/>
      <c r="D621" s="32"/>
      <c r="E621" s="31"/>
      <c r="J621" s="31"/>
      <c r="L621" s="18"/>
      <c r="M621" s="18"/>
    </row>
    <row r="622">
      <c r="C622" s="31"/>
      <c r="D622" s="32"/>
      <c r="E622" s="31"/>
      <c r="J622" s="31"/>
      <c r="L622" s="18"/>
      <c r="M622" s="18"/>
    </row>
    <row r="623">
      <c r="C623" s="31"/>
      <c r="D623" s="32"/>
      <c r="E623" s="31"/>
      <c r="J623" s="31"/>
      <c r="L623" s="18"/>
      <c r="M623" s="18"/>
    </row>
    <row r="624">
      <c r="C624" s="31"/>
      <c r="D624" s="32"/>
      <c r="E624" s="31"/>
      <c r="J624" s="31"/>
      <c r="L624" s="18"/>
      <c r="M624" s="18"/>
    </row>
    <row r="625">
      <c r="C625" s="31"/>
      <c r="D625" s="32"/>
      <c r="E625" s="31"/>
      <c r="J625" s="31"/>
      <c r="L625" s="18"/>
      <c r="M625" s="18"/>
    </row>
    <row r="626">
      <c r="C626" s="31"/>
      <c r="D626" s="32"/>
      <c r="E626" s="31"/>
      <c r="J626" s="31"/>
      <c r="L626" s="18"/>
      <c r="M626" s="18"/>
    </row>
    <row r="627">
      <c r="C627" s="31"/>
      <c r="D627" s="32"/>
      <c r="E627" s="31"/>
      <c r="J627" s="31"/>
      <c r="L627" s="18"/>
      <c r="M627" s="18"/>
    </row>
    <row r="628">
      <c r="C628" s="31"/>
      <c r="D628" s="32"/>
      <c r="E628" s="31"/>
      <c r="J628" s="31"/>
      <c r="L628" s="18"/>
      <c r="M628" s="18"/>
    </row>
    <row r="629">
      <c r="C629" s="31"/>
      <c r="D629" s="32"/>
      <c r="E629" s="31"/>
      <c r="J629" s="31"/>
      <c r="L629" s="18"/>
      <c r="M629" s="18"/>
    </row>
    <row r="630">
      <c r="C630" s="31"/>
      <c r="D630" s="32"/>
      <c r="E630" s="31"/>
      <c r="J630" s="31"/>
      <c r="L630" s="18"/>
      <c r="M630" s="18"/>
    </row>
    <row r="631">
      <c r="C631" s="31"/>
      <c r="D631" s="32"/>
      <c r="E631" s="31"/>
      <c r="J631" s="31"/>
      <c r="L631" s="18"/>
      <c r="M631" s="18"/>
    </row>
    <row r="632">
      <c r="C632" s="31"/>
      <c r="D632" s="32"/>
      <c r="E632" s="31"/>
      <c r="J632" s="31"/>
      <c r="L632" s="18"/>
      <c r="M632" s="18"/>
    </row>
    <row r="633">
      <c r="C633" s="31"/>
      <c r="D633" s="32"/>
      <c r="E633" s="31"/>
      <c r="J633" s="31"/>
      <c r="L633" s="18"/>
      <c r="M633" s="18"/>
    </row>
    <row r="634">
      <c r="C634" s="31"/>
      <c r="D634" s="32"/>
      <c r="E634" s="31"/>
      <c r="J634" s="31"/>
      <c r="L634" s="18"/>
      <c r="M634" s="18"/>
    </row>
    <row r="635">
      <c r="C635" s="31"/>
      <c r="D635" s="32"/>
      <c r="E635" s="31"/>
      <c r="J635" s="31"/>
      <c r="L635" s="18"/>
      <c r="M635" s="18"/>
    </row>
    <row r="636">
      <c r="C636" s="31"/>
      <c r="D636" s="32"/>
      <c r="E636" s="31"/>
      <c r="J636" s="31"/>
      <c r="L636" s="18"/>
      <c r="M636" s="18"/>
    </row>
    <row r="637">
      <c r="C637" s="31"/>
      <c r="D637" s="32"/>
      <c r="E637" s="31"/>
      <c r="J637" s="31"/>
      <c r="L637" s="18"/>
      <c r="M637" s="18"/>
    </row>
    <row r="638">
      <c r="C638" s="31"/>
      <c r="D638" s="32"/>
      <c r="E638" s="31"/>
      <c r="J638" s="31"/>
      <c r="L638" s="18"/>
      <c r="M638" s="18"/>
    </row>
    <row r="639">
      <c r="C639" s="31"/>
      <c r="D639" s="32"/>
      <c r="E639" s="31"/>
      <c r="J639" s="31"/>
      <c r="L639" s="18"/>
      <c r="M639" s="18"/>
    </row>
    <row r="640">
      <c r="C640" s="31"/>
      <c r="D640" s="32"/>
      <c r="E640" s="31"/>
      <c r="J640" s="31"/>
      <c r="L640" s="18"/>
      <c r="M640" s="18"/>
    </row>
    <row r="641">
      <c r="C641" s="31"/>
      <c r="D641" s="32"/>
      <c r="E641" s="31"/>
      <c r="J641" s="31"/>
      <c r="L641" s="18"/>
      <c r="M641" s="18"/>
    </row>
    <row r="642">
      <c r="C642" s="31"/>
      <c r="D642" s="32"/>
      <c r="E642" s="31"/>
      <c r="J642" s="31"/>
      <c r="L642" s="18"/>
      <c r="M642" s="18"/>
    </row>
    <row r="643">
      <c r="C643" s="31"/>
      <c r="D643" s="32"/>
      <c r="E643" s="31"/>
      <c r="J643" s="31"/>
      <c r="L643" s="18"/>
      <c r="M643" s="18"/>
    </row>
    <row r="644">
      <c r="C644" s="31"/>
      <c r="D644" s="32"/>
      <c r="E644" s="31"/>
      <c r="J644" s="31"/>
      <c r="L644" s="18"/>
      <c r="M644" s="18"/>
    </row>
    <row r="645">
      <c r="C645" s="31"/>
      <c r="D645" s="32"/>
      <c r="E645" s="31"/>
      <c r="J645" s="31"/>
      <c r="L645" s="18"/>
      <c r="M645" s="18"/>
    </row>
    <row r="646">
      <c r="C646" s="31"/>
      <c r="D646" s="32"/>
      <c r="E646" s="31"/>
      <c r="J646" s="31"/>
      <c r="L646" s="18"/>
      <c r="M646" s="18"/>
    </row>
    <row r="647">
      <c r="C647" s="31"/>
      <c r="D647" s="32"/>
      <c r="E647" s="31"/>
      <c r="J647" s="31"/>
      <c r="L647" s="18"/>
      <c r="M647" s="18"/>
    </row>
    <row r="648">
      <c r="C648" s="31"/>
      <c r="D648" s="32"/>
      <c r="E648" s="31"/>
      <c r="J648" s="31"/>
      <c r="L648" s="18"/>
      <c r="M648" s="18"/>
    </row>
    <row r="649">
      <c r="C649" s="31"/>
      <c r="D649" s="32"/>
      <c r="E649" s="31"/>
      <c r="J649" s="31"/>
      <c r="L649" s="18"/>
      <c r="M649" s="18"/>
    </row>
    <row r="650">
      <c r="C650" s="31"/>
      <c r="D650" s="32"/>
      <c r="E650" s="31"/>
      <c r="J650" s="31"/>
      <c r="L650" s="18"/>
      <c r="M650" s="18"/>
    </row>
    <row r="651">
      <c r="C651" s="31"/>
      <c r="D651" s="32"/>
      <c r="E651" s="31"/>
      <c r="J651" s="31"/>
      <c r="L651" s="18"/>
      <c r="M651" s="18"/>
    </row>
    <row r="652">
      <c r="C652" s="31"/>
      <c r="D652" s="32"/>
      <c r="E652" s="31"/>
      <c r="J652" s="31"/>
      <c r="L652" s="18"/>
      <c r="M652" s="18"/>
    </row>
    <row r="653">
      <c r="C653" s="31"/>
      <c r="D653" s="32"/>
      <c r="E653" s="31"/>
      <c r="J653" s="31"/>
      <c r="L653" s="18"/>
      <c r="M653" s="18"/>
    </row>
    <row r="654">
      <c r="C654" s="31"/>
      <c r="D654" s="32"/>
      <c r="E654" s="31"/>
      <c r="J654" s="31"/>
      <c r="L654" s="18"/>
      <c r="M654" s="18"/>
    </row>
    <row r="655">
      <c r="C655" s="31"/>
      <c r="D655" s="32"/>
      <c r="E655" s="31"/>
      <c r="J655" s="31"/>
      <c r="L655" s="18"/>
      <c r="M655" s="18"/>
    </row>
    <row r="656">
      <c r="C656" s="31"/>
      <c r="D656" s="32"/>
      <c r="E656" s="31"/>
      <c r="J656" s="31"/>
      <c r="L656" s="18"/>
      <c r="M656" s="18"/>
    </row>
    <row r="657">
      <c r="C657" s="31"/>
      <c r="D657" s="32"/>
      <c r="E657" s="31"/>
      <c r="J657" s="31"/>
      <c r="L657" s="18"/>
      <c r="M657" s="18"/>
    </row>
    <row r="658">
      <c r="C658" s="31"/>
      <c r="D658" s="32"/>
      <c r="E658" s="31"/>
      <c r="J658" s="31"/>
      <c r="L658" s="18"/>
      <c r="M658" s="18"/>
    </row>
    <row r="659">
      <c r="C659" s="31"/>
      <c r="D659" s="32"/>
      <c r="E659" s="31"/>
      <c r="J659" s="31"/>
      <c r="L659" s="18"/>
      <c r="M659" s="18"/>
    </row>
    <row r="660">
      <c r="C660" s="31"/>
      <c r="D660" s="32"/>
      <c r="E660" s="31"/>
      <c r="J660" s="31"/>
      <c r="L660" s="18"/>
      <c r="M660" s="18"/>
    </row>
    <row r="661">
      <c r="C661" s="31"/>
      <c r="D661" s="32"/>
      <c r="E661" s="31"/>
      <c r="J661" s="31"/>
      <c r="L661" s="18"/>
      <c r="M661" s="18"/>
    </row>
    <row r="662">
      <c r="C662" s="31"/>
      <c r="D662" s="32"/>
      <c r="E662" s="31"/>
      <c r="J662" s="31"/>
      <c r="L662" s="18"/>
      <c r="M662" s="18"/>
    </row>
    <row r="663">
      <c r="C663" s="31"/>
      <c r="D663" s="32"/>
      <c r="E663" s="31"/>
      <c r="J663" s="31"/>
      <c r="L663" s="18"/>
      <c r="M663" s="18"/>
    </row>
    <row r="664">
      <c r="C664" s="31"/>
      <c r="D664" s="32"/>
      <c r="E664" s="31"/>
      <c r="J664" s="31"/>
      <c r="L664" s="18"/>
      <c r="M664" s="18"/>
    </row>
    <row r="665">
      <c r="C665" s="31"/>
      <c r="D665" s="32"/>
      <c r="E665" s="31"/>
      <c r="J665" s="31"/>
      <c r="L665" s="18"/>
      <c r="M665" s="18"/>
    </row>
    <row r="666">
      <c r="C666" s="31"/>
      <c r="D666" s="32"/>
      <c r="E666" s="31"/>
      <c r="J666" s="31"/>
      <c r="L666" s="18"/>
      <c r="M666" s="18"/>
    </row>
    <row r="667">
      <c r="C667" s="31"/>
      <c r="D667" s="32"/>
      <c r="E667" s="31"/>
      <c r="J667" s="31"/>
      <c r="L667" s="18"/>
      <c r="M667" s="18"/>
    </row>
    <row r="668">
      <c r="C668" s="31"/>
      <c r="D668" s="32"/>
      <c r="E668" s="31"/>
      <c r="J668" s="31"/>
      <c r="L668" s="18"/>
      <c r="M668" s="18"/>
    </row>
    <row r="669">
      <c r="C669" s="31"/>
      <c r="D669" s="32"/>
      <c r="E669" s="31"/>
      <c r="J669" s="31"/>
      <c r="L669" s="18"/>
      <c r="M669" s="18"/>
    </row>
    <row r="670">
      <c r="C670" s="31"/>
      <c r="D670" s="32"/>
      <c r="E670" s="31"/>
      <c r="J670" s="31"/>
      <c r="L670" s="18"/>
      <c r="M670" s="18"/>
    </row>
    <row r="671">
      <c r="C671" s="31"/>
      <c r="D671" s="32"/>
      <c r="E671" s="31"/>
      <c r="J671" s="31"/>
      <c r="L671" s="18"/>
      <c r="M671" s="18"/>
    </row>
    <row r="672">
      <c r="C672" s="31"/>
      <c r="D672" s="32"/>
      <c r="E672" s="31"/>
      <c r="J672" s="31"/>
      <c r="L672" s="18"/>
      <c r="M672" s="18"/>
    </row>
    <row r="673">
      <c r="C673" s="31"/>
      <c r="D673" s="32"/>
      <c r="E673" s="31"/>
      <c r="J673" s="31"/>
      <c r="L673" s="18"/>
      <c r="M673" s="18"/>
    </row>
    <row r="674">
      <c r="C674" s="31"/>
      <c r="D674" s="32"/>
      <c r="E674" s="31"/>
      <c r="J674" s="31"/>
      <c r="L674" s="18"/>
      <c r="M674" s="18"/>
    </row>
    <row r="675">
      <c r="C675" s="31"/>
      <c r="D675" s="32"/>
      <c r="E675" s="31"/>
      <c r="J675" s="31"/>
      <c r="L675" s="18"/>
      <c r="M675" s="18"/>
    </row>
    <row r="676">
      <c r="C676" s="31"/>
      <c r="D676" s="32"/>
      <c r="E676" s="31"/>
      <c r="J676" s="31"/>
      <c r="L676" s="18"/>
      <c r="M676" s="18"/>
    </row>
    <row r="677">
      <c r="C677" s="31"/>
      <c r="D677" s="32"/>
      <c r="E677" s="31"/>
      <c r="J677" s="31"/>
      <c r="L677" s="18"/>
      <c r="M677" s="18"/>
    </row>
    <row r="678">
      <c r="C678" s="31"/>
      <c r="D678" s="32"/>
      <c r="E678" s="31"/>
      <c r="J678" s="31"/>
      <c r="L678" s="18"/>
      <c r="M678" s="18"/>
    </row>
    <row r="679">
      <c r="C679" s="31"/>
      <c r="D679" s="32"/>
      <c r="E679" s="31"/>
      <c r="J679" s="31"/>
      <c r="L679" s="18"/>
      <c r="M679" s="18"/>
    </row>
    <row r="680">
      <c r="C680" s="31"/>
      <c r="D680" s="32"/>
      <c r="E680" s="31"/>
      <c r="J680" s="31"/>
      <c r="L680" s="18"/>
      <c r="M680" s="18"/>
    </row>
    <row r="681">
      <c r="C681" s="31"/>
      <c r="D681" s="32"/>
      <c r="E681" s="31"/>
      <c r="J681" s="31"/>
      <c r="L681" s="18"/>
      <c r="M681" s="18"/>
    </row>
    <row r="682">
      <c r="C682" s="31"/>
      <c r="D682" s="32"/>
      <c r="E682" s="31"/>
      <c r="J682" s="31"/>
      <c r="L682" s="18"/>
      <c r="M682" s="18"/>
    </row>
    <row r="683">
      <c r="C683" s="31"/>
      <c r="D683" s="32"/>
      <c r="E683" s="31"/>
      <c r="J683" s="31"/>
      <c r="L683" s="18"/>
      <c r="M683" s="18"/>
    </row>
    <row r="684">
      <c r="C684" s="31"/>
      <c r="D684" s="32"/>
      <c r="E684" s="31"/>
      <c r="J684" s="31"/>
      <c r="L684" s="18"/>
      <c r="M684" s="18"/>
    </row>
    <row r="685">
      <c r="C685" s="31"/>
      <c r="D685" s="32"/>
      <c r="E685" s="31"/>
      <c r="J685" s="31"/>
      <c r="L685" s="18"/>
      <c r="M685" s="18"/>
    </row>
    <row r="686">
      <c r="C686" s="31"/>
      <c r="D686" s="32"/>
      <c r="E686" s="31"/>
      <c r="J686" s="31"/>
      <c r="L686" s="18"/>
      <c r="M686" s="18"/>
    </row>
    <row r="687">
      <c r="C687" s="31"/>
      <c r="D687" s="32"/>
      <c r="E687" s="31"/>
      <c r="J687" s="31"/>
      <c r="L687" s="18"/>
      <c r="M687" s="18"/>
    </row>
    <row r="688">
      <c r="C688" s="31"/>
      <c r="D688" s="32"/>
      <c r="E688" s="31"/>
      <c r="J688" s="31"/>
      <c r="L688" s="18"/>
      <c r="M688" s="18"/>
    </row>
    <row r="689">
      <c r="C689" s="31"/>
      <c r="D689" s="32"/>
      <c r="E689" s="31"/>
      <c r="J689" s="31"/>
      <c r="L689" s="18"/>
      <c r="M689" s="18"/>
    </row>
    <row r="690">
      <c r="C690" s="31"/>
      <c r="D690" s="32"/>
      <c r="E690" s="31"/>
      <c r="J690" s="31"/>
      <c r="L690" s="18"/>
      <c r="M690" s="18"/>
    </row>
    <row r="691">
      <c r="C691" s="31"/>
      <c r="D691" s="32"/>
      <c r="E691" s="31"/>
      <c r="J691" s="31"/>
      <c r="L691" s="18"/>
      <c r="M691" s="18"/>
    </row>
    <row r="692">
      <c r="C692" s="31"/>
      <c r="D692" s="32"/>
      <c r="E692" s="31"/>
      <c r="J692" s="31"/>
      <c r="L692" s="18"/>
      <c r="M692" s="18"/>
    </row>
    <row r="693">
      <c r="C693" s="31"/>
      <c r="D693" s="32"/>
      <c r="E693" s="31"/>
      <c r="J693" s="31"/>
      <c r="L693" s="18"/>
      <c r="M693" s="18"/>
    </row>
    <row r="694">
      <c r="C694" s="31"/>
      <c r="D694" s="32"/>
      <c r="E694" s="31"/>
      <c r="J694" s="31"/>
      <c r="L694" s="18"/>
      <c r="M694" s="18"/>
    </row>
    <row r="695">
      <c r="C695" s="31"/>
      <c r="D695" s="32"/>
      <c r="E695" s="31"/>
      <c r="J695" s="31"/>
      <c r="L695" s="18"/>
      <c r="M695" s="18"/>
    </row>
    <row r="696">
      <c r="C696" s="31"/>
      <c r="D696" s="32"/>
      <c r="E696" s="31"/>
      <c r="J696" s="31"/>
      <c r="L696" s="18"/>
      <c r="M696" s="18"/>
    </row>
    <row r="697">
      <c r="C697" s="31"/>
      <c r="D697" s="32"/>
      <c r="E697" s="31"/>
      <c r="J697" s="31"/>
      <c r="L697" s="18"/>
      <c r="M697" s="18"/>
    </row>
    <row r="698">
      <c r="C698" s="31"/>
      <c r="D698" s="32"/>
      <c r="E698" s="31"/>
      <c r="J698" s="31"/>
      <c r="L698" s="18"/>
      <c r="M698" s="18"/>
    </row>
    <row r="699">
      <c r="C699" s="31"/>
      <c r="D699" s="32"/>
      <c r="E699" s="31"/>
      <c r="J699" s="31"/>
      <c r="L699" s="18"/>
      <c r="M699" s="18"/>
    </row>
    <row r="700">
      <c r="C700" s="31"/>
      <c r="D700" s="32"/>
      <c r="E700" s="31"/>
      <c r="J700" s="31"/>
      <c r="L700" s="18"/>
      <c r="M700" s="18"/>
    </row>
    <row r="701">
      <c r="C701" s="31"/>
      <c r="D701" s="32"/>
      <c r="E701" s="31"/>
      <c r="J701" s="31"/>
      <c r="L701" s="18"/>
      <c r="M701" s="18"/>
    </row>
    <row r="702">
      <c r="C702" s="31"/>
      <c r="D702" s="32"/>
      <c r="E702" s="31"/>
      <c r="J702" s="31"/>
      <c r="L702" s="18"/>
      <c r="M702" s="18"/>
    </row>
    <row r="703">
      <c r="C703" s="31"/>
      <c r="D703" s="32"/>
      <c r="E703" s="31"/>
      <c r="J703" s="31"/>
      <c r="L703" s="18"/>
      <c r="M703" s="18"/>
    </row>
    <row r="704">
      <c r="C704" s="31"/>
      <c r="D704" s="32"/>
      <c r="E704" s="31"/>
      <c r="J704" s="31"/>
      <c r="L704" s="18"/>
      <c r="M704" s="18"/>
    </row>
    <row r="705">
      <c r="C705" s="31"/>
      <c r="D705" s="32"/>
      <c r="E705" s="31"/>
      <c r="J705" s="31"/>
      <c r="L705" s="18"/>
      <c r="M705" s="18"/>
    </row>
    <row r="706">
      <c r="C706" s="31"/>
      <c r="D706" s="32"/>
      <c r="E706" s="31"/>
      <c r="J706" s="31"/>
      <c r="L706" s="18"/>
      <c r="M706" s="18"/>
    </row>
    <row r="707">
      <c r="C707" s="31"/>
      <c r="D707" s="32"/>
      <c r="E707" s="31"/>
      <c r="J707" s="31"/>
      <c r="L707" s="18"/>
      <c r="M707" s="18"/>
    </row>
    <row r="708">
      <c r="C708" s="31"/>
      <c r="D708" s="32"/>
      <c r="E708" s="31"/>
      <c r="J708" s="31"/>
      <c r="L708" s="18"/>
      <c r="M708" s="18"/>
    </row>
    <row r="709">
      <c r="C709" s="31"/>
      <c r="D709" s="32"/>
      <c r="E709" s="31"/>
      <c r="J709" s="31"/>
      <c r="L709" s="18"/>
      <c r="M709" s="18"/>
    </row>
    <row r="710">
      <c r="C710" s="31"/>
      <c r="D710" s="32"/>
      <c r="E710" s="31"/>
      <c r="J710" s="31"/>
      <c r="L710" s="18"/>
      <c r="M710" s="18"/>
    </row>
    <row r="711">
      <c r="C711" s="31"/>
      <c r="D711" s="32"/>
      <c r="E711" s="31"/>
      <c r="J711" s="31"/>
      <c r="L711" s="18"/>
      <c r="M711" s="18"/>
    </row>
    <row r="712">
      <c r="C712" s="31"/>
      <c r="D712" s="32"/>
      <c r="E712" s="31"/>
      <c r="J712" s="31"/>
      <c r="L712" s="18"/>
      <c r="M712" s="18"/>
    </row>
    <row r="713">
      <c r="C713" s="31"/>
      <c r="D713" s="32"/>
      <c r="E713" s="31"/>
      <c r="J713" s="31"/>
      <c r="L713" s="18"/>
      <c r="M713" s="18"/>
    </row>
    <row r="714">
      <c r="C714" s="31"/>
      <c r="D714" s="32"/>
      <c r="E714" s="31"/>
      <c r="J714" s="31"/>
      <c r="L714" s="18"/>
      <c r="M714" s="18"/>
    </row>
    <row r="715">
      <c r="C715" s="31"/>
      <c r="D715" s="32"/>
      <c r="E715" s="31"/>
      <c r="J715" s="31"/>
      <c r="L715" s="18"/>
      <c r="M715" s="18"/>
    </row>
    <row r="716">
      <c r="C716" s="31"/>
      <c r="D716" s="32"/>
      <c r="E716" s="31"/>
      <c r="J716" s="31"/>
      <c r="L716" s="18"/>
      <c r="M716" s="18"/>
    </row>
    <row r="717">
      <c r="C717" s="31"/>
      <c r="D717" s="32"/>
      <c r="E717" s="31"/>
      <c r="J717" s="31"/>
      <c r="L717" s="18"/>
      <c r="M717" s="18"/>
    </row>
    <row r="718">
      <c r="C718" s="31"/>
      <c r="D718" s="32"/>
      <c r="E718" s="31"/>
      <c r="J718" s="31"/>
      <c r="L718" s="18"/>
      <c r="M718" s="18"/>
    </row>
    <row r="719">
      <c r="C719" s="31"/>
      <c r="D719" s="32"/>
      <c r="E719" s="31"/>
      <c r="J719" s="31"/>
      <c r="L719" s="18"/>
      <c r="M719" s="18"/>
    </row>
    <row r="720">
      <c r="C720" s="31"/>
      <c r="D720" s="32"/>
      <c r="E720" s="31"/>
      <c r="J720" s="31"/>
      <c r="L720" s="18"/>
      <c r="M720" s="18"/>
    </row>
    <row r="721">
      <c r="C721" s="31"/>
      <c r="D721" s="32"/>
      <c r="E721" s="31"/>
      <c r="J721" s="31"/>
      <c r="L721" s="18"/>
      <c r="M721" s="18"/>
    </row>
    <row r="722">
      <c r="C722" s="31"/>
      <c r="D722" s="32"/>
      <c r="E722" s="31"/>
      <c r="J722" s="31"/>
      <c r="L722" s="18"/>
      <c r="M722" s="18"/>
    </row>
    <row r="723">
      <c r="C723" s="31"/>
      <c r="D723" s="32"/>
      <c r="E723" s="31"/>
      <c r="J723" s="31"/>
      <c r="L723" s="18"/>
      <c r="M723" s="18"/>
    </row>
    <row r="724">
      <c r="C724" s="31"/>
      <c r="D724" s="32"/>
      <c r="E724" s="31"/>
      <c r="J724" s="31"/>
      <c r="L724" s="18"/>
      <c r="M724" s="18"/>
    </row>
    <row r="725">
      <c r="C725" s="31"/>
      <c r="D725" s="32"/>
      <c r="E725" s="31"/>
      <c r="J725" s="31"/>
      <c r="L725" s="18"/>
      <c r="M725" s="18"/>
    </row>
    <row r="726">
      <c r="C726" s="31"/>
      <c r="D726" s="32"/>
      <c r="E726" s="31"/>
      <c r="J726" s="31"/>
      <c r="L726" s="18"/>
      <c r="M726" s="18"/>
    </row>
    <row r="727">
      <c r="C727" s="31"/>
      <c r="D727" s="32"/>
      <c r="E727" s="31"/>
      <c r="J727" s="31"/>
      <c r="L727" s="18"/>
      <c r="M727" s="18"/>
    </row>
    <row r="728">
      <c r="C728" s="31"/>
      <c r="D728" s="32"/>
      <c r="E728" s="31"/>
      <c r="J728" s="31"/>
      <c r="L728" s="18"/>
      <c r="M728" s="18"/>
    </row>
    <row r="729">
      <c r="C729" s="31"/>
      <c r="D729" s="32"/>
      <c r="E729" s="31"/>
      <c r="J729" s="31"/>
      <c r="L729" s="18"/>
      <c r="M729" s="18"/>
    </row>
    <row r="730">
      <c r="C730" s="31"/>
      <c r="D730" s="32"/>
      <c r="E730" s="31"/>
      <c r="J730" s="31"/>
      <c r="L730" s="18"/>
      <c r="M730" s="18"/>
    </row>
    <row r="731">
      <c r="C731" s="31"/>
      <c r="D731" s="32"/>
      <c r="E731" s="31"/>
      <c r="J731" s="31"/>
      <c r="L731" s="18"/>
      <c r="M731" s="18"/>
    </row>
    <row r="732">
      <c r="C732" s="31"/>
      <c r="D732" s="32"/>
      <c r="E732" s="31"/>
      <c r="J732" s="31"/>
      <c r="L732" s="18"/>
      <c r="M732" s="18"/>
    </row>
    <row r="733">
      <c r="C733" s="31"/>
      <c r="D733" s="32"/>
      <c r="E733" s="31"/>
      <c r="J733" s="31"/>
      <c r="L733" s="18"/>
      <c r="M733" s="18"/>
    </row>
    <row r="734">
      <c r="C734" s="31"/>
      <c r="D734" s="32"/>
      <c r="E734" s="31"/>
      <c r="J734" s="31"/>
      <c r="L734" s="18"/>
      <c r="M734" s="18"/>
    </row>
    <row r="735">
      <c r="C735" s="31"/>
      <c r="D735" s="32"/>
      <c r="E735" s="31"/>
      <c r="J735" s="31"/>
      <c r="L735" s="18"/>
      <c r="M735" s="18"/>
    </row>
    <row r="736">
      <c r="C736" s="31"/>
      <c r="D736" s="32"/>
      <c r="E736" s="31"/>
      <c r="J736" s="31"/>
      <c r="L736" s="18"/>
      <c r="M736" s="18"/>
    </row>
    <row r="737">
      <c r="C737" s="31"/>
      <c r="D737" s="32"/>
      <c r="E737" s="31"/>
      <c r="J737" s="31"/>
      <c r="L737" s="18"/>
      <c r="M737" s="18"/>
    </row>
    <row r="738">
      <c r="C738" s="31"/>
      <c r="D738" s="32"/>
      <c r="E738" s="31"/>
      <c r="J738" s="31"/>
      <c r="L738" s="18"/>
      <c r="M738" s="18"/>
    </row>
    <row r="739">
      <c r="C739" s="31"/>
      <c r="D739" s="32"/>
      <c r="E739" s="31"/>
      <c r="J739" s="31"/>
      <c r="L739" s="18"/>
      <c r="M739" s="18"/>
    </row>
    <row r="740">
      <c r="C740" s="31"/>
      <c r="D740" s="32"/>
      <c r="E740" s="31"/>
      <c r="J740" s="31"/>
      <c r="L740" s="18"/>
      <c r="M740" s="18"/>
    </row>
    <row r="741">
      <c r="C741" s="31"/>
      <c r="D741" s="32"/>
      <c r="E741" s="31"/>
      <c r="J741" s="31"/>
      <c r="L741" s="18"/>
      <c r="M741" s="18"/>
    </row>
    <row r="742">
      <c r="C742" s="31"/>
      <c r="D742" s="32"/>
      <c r="E742" s="31"/>
      <c r="J742" s="31"/>
      <c r="L742" s="18"/>
      <c r="M742" s="18"/>
    </row>
    <row r="743">
      <c r="C743" s="31"/>
      <c r="D743" s="32"/>
      <c r="E743" s="31"/>
      <c r="J743" s="31"/>
      <c r="L743" s="18"/>
      <c r="M743" s="18"/>
    </row>
    <row r="744">
      <c r="C744" s="31"/>
      <c r="D744" s="32"/>
      <c r="E744" s="31"/>
      <c r="J744" s="31"/>
      <c r="L744" s="18"/>
      <c r="M744" s="18"/>
    </row>
    <row r="745">
      <c r="C745" s="31"/>
      <c r="D745" s="32"/>
      <c r="E745" s="31"/>
      <c r="J745" s="31"/>
      <c r="L745" s="18"/>
      <c r="M745" s="18"/>
    </row>
    <row r="746">
      <c r="C746" s="31"/>
      <c r="D746" s="32"/>
      <c r="E746" s="31"/>
      <c r="J746" s="31"/>
      <c r="L746" s="18"/>
      <c r="M746" s="18"/>
    </row>
    <row r="747">
      <c r="C747" s="31"/>
      <c r="D747" s="32"/>
      <c r="E747" s="31"/>
      <c r="J747" s="31"/>
      <c r="L747" s="18"/>
      <c r="M747" s="18"/>
    </row>
    <row r="748">
      <c r="C748" s="31"/>
      <c r="D748" s="32"/>
      <c r="E748" s="31"/>
      <c r="J748" s="31"/>
      <c r="L748" s="18"/>
      <c r="M748" s="18"/>
    </row>
    <row r="749">
      <c r="C749" s="31"/>
      <c r="D749" s="32"/>
      <c r="E749" s="31"/>
      <c r="J749" s="31"/>
      <c r="L749" s="18"/>
      <c r="M749" s="18"/>
    </row>
    <row r="750">
      <c r="C750" s="31"/>
      <c r="D750" s="32"/>
      <c r="E750" s="31"/>
      <c r="J750" s="31"/>
      <c r="L750" s="18"/>
      <c r="M750" s="18"/>
    </row>
    <row r="751">
      <c r="C751" s="31"/>
      <c r="D751" s="32"/>
      <c r="E751" s="31"/>
      <c r="J751" s="31"/>
      <c r="L751" s="18"/>
      <c r="M751" s="18"/>
    </row>
    <row r="752">
      <c r="C752" s="31"/>
      <c r="D752" s="32"/>
      <c r="E752" s="31"/>
      <c r="J752" s="31"/>
      <c r="L752" s="18"/>
      <c r="M752" s="18"/>
    </row>
    <row r="753">
      <c r="C753" s="31"/>
      <c r="D753" s="32"/>
      <c r="E753" s="31"/>
      <c r="J753" s="31"/>
      <c r="L753" s="18"/>
      <c r="M753" s="18"/>
    </row>
    <row r="754">
      <c r="C754" s="31"/>
      <c r="D754" s="32"/>
      <c r="E754" s="31"/>
      <c r="J754" s="31"/>
      <c r="L754" s="18"/>
      <c r="M754" s="18"/>
    </row>
    <row r="755">
      <c r="C755" s="31"/>
      <c r="D755" s="32"/>
      <c r="E755" s="31"/>
      <c r="J755" s="31"/>
      <c r="L755" s="18"/>
      <c r="M755" s="18"/>
    </row>
    <row r="756">
      <c r="C756" s="31"/>
      <c r="D756" s="32"/>
      <c r="E756" s="31"/>
      <c r="J756" s="31"/>
      <c r="L756" s="18"/>
      <c r="M756" s="18"/>
    </row>
    <row r="757">
      <c r="C757" s="31"/>
      <c r="D757" s="32"/>
      <c r="E757" s="31"/>
      <c r="J757" s="31"/>
      <c r="L757" s="18"/>
      <c r="M757" s="18"/>
    </row>
    <row r="758">
      <c r="C758" s="31"/>
      <c r="D758" s="32"/>
      <c r="E758" s="31"/>
      <c r="J758" s="31"/>
      <c r="L758" s="18"/>
      <c r="M758" s="18"/>
    </row>
    <row r="759">
      <c r="C759" s="31"/>
      <c r="D759" s="32"/>
      <c r="E759" s="31"/>
      <c r="J759" s="31"/>
      <c r="L759" s="18"/>
      <c r="M759" s="18"/>
    </row>
    <row r="760">
      <c r="C760" s="31"/>
      <c r="D760" s="32"/>
      <c r="E760" s="31"/>
      <c r="J760" s="31"/>
      <c r="L760" s="18"/>
      <c r="M760" s="18"/>
    </row>
    <row r="761">
      <c r="C761" s="31"/>
      <c r="D761" s="32"/>
      <c r="E761" s="31"/>
      <c r="J761" s="31"/>
      <c r="L761" s="18"/>
      <c r="M761" s="18"/>
    </row>
    <row r="762">
      <c r="C762" s="31"/>
      <c r="D762" s="32"/>
      <c r="E762" s="31"/>
      <c r="J762" s="31"/>
      <c r="L762" s="18"/>
      <c r="M762" s="18"/>
    </row>
    <row r="763">
      <c r="C763" s="31"/>
      <c r="D763" s="32"/>
      <c r="E763" s="31"/>
      <c r="J763" s="31"/>
      <c r="L763" s="18"/>
      <c r="M763" s="18"/>
    </row>
    <row r="764">
      <c r="C764" s="31"/>
      <c r="D764" s="32"/>
      <c r="E764" s="31"/>
      <c r="J764" s="31"/>
      <c r="L764" s="18"/>
      <c r="M764" s="18"/>
    </row>
    <row r="765">
      <c r="C765" s="31"/>
      <c r="D765" s="32"/>
      <c r="E765" s="31"/>
      <c r="J765" s="31"/>
      <c r="L765" s="18"/>
      <c r="M765" s="18"/>
    </row>
    <row r="766">
      <c r="C766" s="31"/>
      <c r="D766" s="32"/>
      <c r="E766" s="31"/>
      <c r="J766" s="31"/>
      <c r="L766" s="18"/>
      <c r="M766" s="18"/>
    </row>
    <row r="767">
      <c r="C767" s="31"/>
      <c r="D767" s="32"/>
      <c r="E767" s="31"/>
      <c r="J767" s="31"/>
      <c r="L767" s="18"/>
      <c r="M767" s="18"/>
    </row>
    <row r="768">
      <c r="C768" s="31"/>
      <c r="D768" s="32"/>
      <c r="E768" s="31"/>
      <c r="J768" s="31"/>
      <c r="L768" s="18"/>
      <c r="M768" s="18"/>
    </row>
    <row r="769">
      <c r="C769" s="31"/>
      <c r="D769" s="32"/>
      <c r="E769" s="31"/>
      <c r="J769" s="31"/>
      <c r="L769" s="18"/>
      <c r="M769" s="18"/>
    </row>
    <row r="770">
      <c r="C770" s="31"/>
      <c r="D770" s="32"/>
      <c r="E770" s="31"/>
      <c r="J770" s="31"/>
      <c r="L770" s="18"/>
      <c r="M770" s="18"/>
    </row>
    <row r="771">
      <c r="C771" s="31"/>
      <c r="D771" s="32"/>
      <c r="E771" s="31"/>
      <c r="J771" s="31"/>
      <c r="L771" s="18"/>
      <c r="M771" s="18"/>
    </row>
    <row r="772">
      <c r="C772" s="31"/>
      <c r="D772" s="32"/>
      <c r="E772" s="31"/>
      <c r="J772" s="31"/>
      <c r="L772" s="18"/>
      <c r="M772" s="18"/>
    </row>
    <row r="773">
      <c r="C773" s="31"/>
      <c r="D773" s="32"/>
      <c r="E773" s="31"/>
      <c r="J773" s="31"/>
      <c r="L773" s="18"/>
      <c r="M773" s="18"/>
    </row>
    <row r="774">
      <c r="C774" s="31"/>
      <c r="D774" s="32"/>
      <c r="E774" s="31"/>
      <c r="J774" s="31"/>
      <c r="L774" s="18"/>
      <c r="M774" s="18"/>
    </row>
    <row r="775">
      <c r="C775" s="31"/>
      <c r="D775" s="32"/>
      <c r="E775" s="31"/>
      <c r="J775" s="31"/>
      <c r="L775" s="18"/>
      <c r="M775" s="18"/>
    </row>
    <row r="776">
      <c r="C776" s="31"/>
      <c r="D776" s="32"/>
      <c r="E776" s="31"/>
      <c r="J776" s="31"/>
      <c r="L776" s="18"/>
      <c r="M776" s="18"/>
    </row>
    <row r="777">
      <c r="C777" s="31"/>
      <c r="D777" s="32"/>
      <c r="E777" s="31"/>
      <c r="J777" s="31"/>
      <c r="L777" s="18"/>
      <c r="M777" s="18"/>
    </row>
    <row r="778">
      <c r="C778" s="31"/>
      <c r="D778" s="32"/>
      <c r="E778" s="31"/>
      <c r="J778" s="31"/>
      <c r="L778" s="18"/>
      <c r="M778" s="18"/>
    </row>
    <row r="779">
      <c r="C779" s="31"/>
      <c r="D779" s="32"/>
      <c r="E779" s="31"/>
      <c r="J779" s="31"/>
      <c r="L779" s="18"/>
      <c r="M779" s="18"/>
    </row>
    <row r="780">
      <c r="C780" s="31"/>
      <c r="D780" s="32"/>
      <c r="E780" s="31"/>
      <c r="J780" s="31"/>
      <c r="L780" s="18"/>
      <c r="M780" s="18"/>
    </row>
    <row r="781">
      <c r="C781" s="31"/>
      <c r="D781" s="32"/>
      <c r="E781" s="31"/>
      <c r="J781" s="31"/>
      <c r="L781" s="18"/>
      <c r="M781" s="18"/>
    </row>
    <row r="782">
      <c r="C782" s="31"/>
      <c r="D782" s="32"/>
      <c r="E782" s="31"/>
      <c r="J782" s="31"/>
      <c r="L782" s="18"/>
      <c r="M782" s="18"/>
    </row>
    <row r="783">
      <c r="C783" s="31"/>
      <c r="D783" s="32"/>
      <c r="E783" s="31"/>
      <c r="J783" s="31"/>
      <c r="L783" s="18"/>
      <c r="M783" s="18"/>
    </row>
    <row r="784">
      <c r="C784" s="31"/>
      <c r="D784" s="32"/>
      <c r="E784" s="31"/>
      <c r="J784" s="31"/>
      <c r="L784" s="18"/>
      <c r="M784" s="18"/>
    </row>
    <row r="785">
      <c r="C785" s="31"/>
      <c r="D785" s="32"/>
      <c r="E785" s="31"/>
      <c r="J785" s="31"/>
      <c r="L785" s="18"/>
      <c r="M785" s="18"/>
    </row>
    <row r="786">
      <c r="C786" s="31"/>
      <c r="D786" s="32"/>
      <c r="E786" s="31"/>
      <c r="J786" s="31"/>
      <c r="L786" s="18"/>
      <c r="M786" s="18"/>
    </row>
    <row r="787">
      <c r="C787" s="31"/>
      <c r="D787" s="32"/>
      <c r="E787" s="31"/>
      <c r="J787" s="31"/>
      <c r="L787" s="18"/>
      <c r="M787" s="18"/>
    </row>
    <row r="788">
      <c r="C788" s="31"/>
      <c r="D788" s="32"/>
      <c r="E788" s="31"/>
      <c r="J788" s="31"/>
      <c r="L788" s="18"/>
      <c r="M788" s="18"/>
    </row>
    <row r="789">
      <c r="C789" s="31"/>
      <c r="D789" s="32"/>
      <c r="E789" s="31"/>
      <c r="J789" s="31"/>
      <c r="L789" s="18"/>
      <c r="M789" s="18"/>
    </row>
    <row r="790">
      <c r="C790" s="31"/>
      <c r="D790" s="32"/>
      <c r="E790" s="31"/>
      <c r="J790" s="31"/>
      <c r="L790" s="18"/>
      <c r="M790" s="18"/>
    </row>
    <row r="791">
      <c r="C791" s="31"/>
      <c r="D791" s="32"/>
      <c r="E791" s="31"/>
      <c r="J791" s="31"/>
      <c r="L791" s="18"/>
      <c r="M791" s="18"/>
    </row>
    <row r="792">
      <c r="C792" s="31"/>
      <c r="D792" s="32"/>
      <c r="E792" s="31"/>
      <c r="J792" s="31"/>
      <c r="L792" s="18"/>
      <c r="M792" s="18"/>
    </row>
    <row r="793">
      <c r="C793" s="31"/>
      <c r="D793" s="32"/>
      <c r="E793" s="31"/>
      <c r="J793" s="31"/>
      <c r="L793" s="18"/>
      <c r="M793" s="18"/>
    </row>
    <row r="794">
      <c r="C794" s="31"/>
      <c r="D794" s="32"/>
      <c r="E794" s="31"/>
      <c r="J794" s="31"/>
      <c r="L794" s="18"/>
      <c r="M794" s="18"/>
    </row>
    <row r="795">
      <c r="C795" s="31"/>
      <c r="D795" s="32"/>
      <c r="E795" s="31"/>
      <c r="J795" s="31"/>
      <c r="L795" s="18"/>
      <c r="M795" s="18"/>
    </row>
    <row r="796">
      <c r="C796" s="31"/>
      <c r="D796" s="32"/>
      <c r="E796" s="31"/>
      <c r="J796" s="31"/>
      <c r="L796" s="18"/>
      <c r="M796" s="18"/>
    </row>
    <row r="797">
      <c r="C797" s="31"/>
      <c r="D797" s="32"/>
      <c r="E797" s="31"/>
      <c r="J797" s="31"/>
      <c r="L797" s="18"/>
      <c r="M797" s="18"/>
    </row>
    <row r="798">
      <c r="C798" s="31"/>
      <c r="D798" s="32"/>
      <c r="E798" s="31"/>
      <c r="J798" s="31"/>
      <c r="L798" s="18"/>
      <c r="M798" s="18"/>
    </row>
    <row r="799">
      <c r="C799" s="31"/>
      <c r="D799" s="32"/>
      <c r="E799" s="31"/>
      <c r="J799" s="31"/>
      <c r="L799" s="18"/>
      <c r="M799" s="18"/>
    </row>
    <row r="800">
      <c r="C800" s="31"/>
      <c r="D800" s="32"/>
      <c r="E800" s="31"/>
      <c r="J800" s="31"/>
      <c r="L800" s="18"/>
      <c r="M800" s="18"/>
    </row>
    <row r="801">
      <c r="C801" s="31"/>
      <c r="D801" s="32"/>
      <c r="E801" s="31"/>
      <c r="J801" s="31"/>
      <c r="L801" s="18"/>
      <c r="M801" s="18"/>
    </row>
    <row r="802">
      <c r="C802" s="31"/>
      <c r="D802" s="32"/>
      <c r="E802" s="31"/>
      <c r="J802" s="31"/>
      <c r="L802" s="18"/>
      <c r="M802" s="18"/>
    </row>
    <row r="803">
      <c r="C803" s="31"/>
      <c r="D803" s="32"/>
      <c r="E803" s="31"/>
      <c r="J803" s="31"/>
      <c r="L803" s="18"/>
      <c r="M803" s="18"/>
    </row>
    <row r="804">
      <c r="C804" s="31"/>
      <c r="D804" s="32"/>
      <c r="E804" s="31"/>
      <c r="J804" s="31"/>
      <c r="L804" s="18"/>
      <c r="M804" s="18"/>
    </row>
    <row r="805">
      <c r="C805" s="31"/>
      <c r="D805" s="32"/>
      <c r="E805" s="31"/>
      <c r="J805" s="31"/>
      <c r="L805" s="18"/>
      <c r="M805" s="18"/>
    </row>
    <row r="806">
      <c r="C806" s="31"/>
      <c r="D806" s="32"/>
      <c r="E806" s="31"/>
      <c r="J806" s="31"/>
      <c r="L806" s="18"/>
      <c r="M806" s="18"/>
    </row>
    <row r="807">
      <c r="C807" s="31"/>
      <c r="D807" s="32"/>
      <c r="E807" s="31"/>
      <c r="J807" s="31"/>
      <c r="L807" s="18"/>
      <c r="M807" s="18"/>
    </row>
    <row r="808">
      <c r="C808" s="31"/>
      <c r="D808" s="32"/>
      <c r="E808" s="31"/>
      <c r="J808" s="31"/>
      <c r="L808" s="18"/>
      <c r="M808" s="18"/>
    </row>
    <row r="809">
      <c r="C809" s="31"/>
      <c r="D809" s="32"/>
      <c r="E809" s="31"/>
      <c r="J809" s="31"/>
      <c r="L809" s="18"/>
      <c r="M809" s="18"/>
    </row>
    <row r="810">
      <c r="C810" s="31"/>
      <c r="D810" s="32"/>
      <c r="E810" s="31"/>
      <c r="J810" s="31"/>
      <c r="L810" s="18"/>
      <c r="M810" s="18"/>
    </row>
    <row r="811">
      <c r="C811" s="31"/>
      <c r="D811" s="32"/>
      <c r="E811" s="31"/>
      <c r="J811" s="31"/>
      <c r="L811" s="18"/>
      <c r="M811" s="18"/>
    </row>
    <row r="812">
      <c r="C812" s="31"/>
      <c r="D812" s="32"/>
      <c r="E812" s="31"/>
      <c r="J812" s="31"/>
      <c r="L812" s="18"/>
      <c r="M812" s="18"/>
    </row>
    <row r="813">
      <c r="C813" s="31"/>
      <c r="D813" s="32"/>
      <c r="E813" s="31"/>
      <c r="J813" s="31"/>
      <c r="L813" s="18"/>
      <c r="M813" s="18"/>
    </row>
    <row r="814">
      <c r="C814" s="31"/>
      <c r="D814" s="32"/>
      <c r="E814" s="31"/>
      <c r="J814" s="31"/>
      <c r="L814" s="18"/>
      <c r="M814" s="18"/>
    </row>
    <row r="815">
      <c r="C815" s="31"/>
      <c r="D815" s="32"/>
      <c r="E815" s="31"/>
      <c r="J815" s="31"/>
      <c r="L815" s="18"/>
      <c r="M815" s="18"/>
    </row>
    <row r="816">
      <c r="C816" s="31"/>
      <c r="D816" s="32"/>
      <c r="E816" s="31"/>
      <c r="J816" s="31"/>
      <c r="L816" s="18"/>
      <c r="M816" s="18"/>
    </row>
    <row r="817">
      <c r="C817" s="31"/>
      <c r="D817" s="32"/>
      <c r="E817" s="31"/>
      <c r="J817" s="31"/>
      <c r="L817" s="18"/>
      <c r="M817" s="18"/>
    </row>
    <row r="818">
      <c r="C818" s="31"/>
      <c r="D818" s="32"/>
      <c r="E818" s="31"/>
      <c r="J818" s="31"/>
      <c r="L818" s="18"/>
      <c r="M818" s="18"/>
    </row>
    <row r="819">
      <c r="C819" s="31"/>
      <c r="D819" s="32"/>
      <c r="E819" s="31"/>
      <c r="J819" s="31"/>
      <c r="L819" s="18"/>
      <c r="M819" s="18"/>
    </row>
    <row r="820">
      <c r="C820" s="31"/>
      <c r="D820" s="32"/>
      <c r="E820" s="31"/>
      <c r="J820" s="31"/>
      <c r="L820" s="18"/>
      <c r="M820" s="18"/>
    </row>
    <row r="821">
      <c r="C821" s="31"/>
      <c r="D821" s="32"/>
      <c r="E821" s="31"/>
      <c r="J821" s="31"/>
      <c r="L821" s="18"/>
      <c r="M821" s="18"/>
    </row>
    <row r="822">
      <c r="C822" s="31"/>
      <c r="D822" s="32"/>
      <c r="E822" s="31"/>
      <c r="J822" s="31"/>
      <c r="L822" s="18"/>
      <c r="M822" s="18"/>
    </row>
    <row r="823">
      <c r="C823" s="31"/>
      <c r="D823" s="32"/>
      <c r="E823" s="31"/>
      <c r="J823" s="31"/>
      <c r="L823" s="18"/>
      <c r="M823" s="18"/>
    </row>
    <row r="824">
      <c r="C824" s="31"/>
      <c r="D824" s="32"/>
      <c r="E824" s="31"/>
      <c r="J824" s="31"/>
      <c r="L824" s="18"/>
      <c r="M824" s="18"/>
    </row>
    <row r="825">
      <c r="C825" s="31"/>
      <c r="D825" s="32"/>
      <c r="E825" s="31"/>
      <c r="J825" s="31"/>
      <c r="L825" s="18"/>
      <c r="M825" s="18"/>
    </row>
    <row r="826">
      <c r="C826" s="31"/>
      <c r="D826" s="32"/>
      <c r="E826" s="31"/>
      <c r="J826" s="31"/>
      <c r="L826" s="18"/>
      <c r="M826" s="18"/>
    </row>
    <row r="827">
      <c r="C827" s="31"/>
      <c r="D827" s="32"/>
      <c r="E827" s="31"/>
      <c r="J827" s="31"/>
      <c r="L827" s="18"/>
      <c r="M827" s="18"/>
    </row>
    <row r="828">
      <c r="C828" s="31"/>
      <c r="D828" s="32"/>
      <c r="E828" s="31"/>
      <c r="J828" s="31"/>
      <c r="L828" s="18"/>
      <c r="M828" s="18"/>
    </row>
    <row r="829">
      <c r="C829" s="31"/>
      <c r="D829" s="32"/>
      <c r="E829" s="31"/>
      <c r="J829" s="31"/>
      <c r="L829" s="18"/>
      <c r="M829" s="18"/>
    </row>
    <row r="830">
      <c r="C830" s="31"/>
      <c r="D830" s="32"/>
      <c r="E830" s="31"/>
      <c r="J830" s="31"/>
      <c r="L830" s="18"/>
      <c r="M830" s="18"/>
    </row>
    <row r="831">
      <c r="C831" s="31"/>
      <c r="D831" s="32"/>
      <c r="E831" s="31"/>
      <c r="J831" s="31"/>
      <c r="L831" s="18"/>
      <c r="M831" s="18"/>
    </row>
    <row r="832">
      <c r="C832" s="31"/>
      <c r="D832" s="32"/>
      <c r="E832" s="31"/>
      <c r="J832" s="31"/>
      <c r="L832" s="18"/>
      <c r="M832" s="18"/>
    </row>
    <row r="833">
      <c r="C833" s="31"/>
      <c r="D833" s="32"/>
      <c r="E833" s="31"/>
      <c r="J833" s="31"/>
      <c r="L833" s="18"/>
      <c r="M833" s="18"/>
    </row>
    <row r="834">
      <c r="C834" s="31"/>
      <c r="D834" s="32"/>
      <c r="E834" s="31"/>
      <c r="J834" s="31"/>
      <c r="L834" s="18"/>
      <c r="M834" s="18"/>
    </row>
    <row r="835">
      <c r="C835" s="31"/>
      <c r="D835" s="32"/>
      <c r="E835" s="31"/>
      <c r="J835" s="31"/>
      <c r="L835" s="18"/>
      <c r="M835" s="18"/>
    </row>
    <row r="836">
      <c r="C836" s="31"/>
      <c r="D836" s="32"/>
      <c r="E836" s="31"/>
      <c r="J836" s="31"/>
      <c r="L836" s="18"/>
      <c r="M836" s="18"/>
    </row>
    <row r="837">
      <c r="C837" s="31"/>
      <c r="D837" s="32"/>
      <c r="E837" s="31"/>
      <c r="J837" s="31"/>
      <c r="L837" s="18"/>
      <c r="M837" s="18"/>
    </row>
    <row r="838">
      <c r="C838" s="31"/>
      <c r="D838" s="32"/>
      <c r="E838" s="31"/>
      <c r="J838" s="31"/>
      <c r="L838" s="18"/>
      <c r="M838" s="18"/>
    </row>
    <row r="839">
      <c r="C839" s="31"/>
      <c r="D839" s="32"/>
      <c r="E839" s="31"/>
      <c r="J839" s="31"/>
      <c r="L839" s="18"/>
      <c r="M839" s="18"/>
    </row>
    <row r="840">
      <c r="C840" s="31"/>
      <c r="D840" s="32"/>
      <c r="E840" s="31"/>
      <c r="J840" s="31"/>
      <c r="L840" s="18"/>
      <c r="M840" s="18"/>
    </row>
    <row r="841">
      <c r="C841" s="31"/>
      <c r="D841" s="32"/>
      <c r="E841" s="31"/>
      <c r="J841" s="31"/>
      <c r="L841" s="18"/>
      <c r="M841" s="18"/>
    </row>
    <row r="842">
      <c r="C842" s="31"/>
      <c r="D842" s="32"/>
      <c r="E842" s="31"/>
      <c r="J842" s="31"/>
      <c r="L842" s="18"/>
      <c r="M842" s="18"/>
    </row>
    <row r="843">
      <c r="C843" s="31"/>
      <c r="D843" s="32"/>
      <c r="E843" s="31"/>
      <c r="J843" s="31"/>
      <c r="L843" s="18"/>
      <c r="M843" s="18"/>
    </row>
    <row r="844">
      <c r="C844" s="31"/>
      <c r="D844" s="32"/>
      <c r="E844" s="31"/>
      <c r="J844" s="31"/>
      <c r="L844" s="18"/>
      <c r="M844" s="18"/>
    </row>
    <row r="845">
      <c r="C845" s="31"/>
      <c r="D845" s="32"/>
      <c r="E845" s="31"/>
      <c r="J845" s="31"/>
      <c r="L845" s="18"/>
      <c r="M845" s="18"/>
    </row>
    <row r="846">
      <c r="C846" s="31"/>
      <c r="D846" s="32"/>
      <c r="E846" s="31"/>
      <c r="J846" s="31"/>
      <c r="L846" s="18"/>
      <c r="M846" s="18"/>
    </row>
    <row r="847">
      <c r="C847" s="31"/>
      <c r="D847" s="32"/>
      <c r="E847" s="31"/>
      <c r="J847" s="31"/>
      <c r="L847" s="18"/>
      <c r="M847" s="18"/>
    </row>
    <row r="848">
      <c r="C848" s="31"/>
      <c r="D848" s="32"/>
      <c r="E848" s="31"/>
      <c r="J848" s="31"/>
      <c r="L848" s="18"/>
      <c r="M848" s="18"/>
    </row>
    <row r="849">
      <c r="C849" s="31"/>
      <c r="D849" s="32"/>
      <c r="E849" s="31"/>
      <c r="J849" s="31"/>
      <c r="L849" s="18"/>
      <c r="M849" s="18"/>
    </row>
    <row r="850">
      <c r="C850" s="31"/>
      <c r="D850" s="32"/>
      <c r="E850" s="31"/>
      <c r="J850" s="31"/>
      <c r="L850" s="18"/>
      <c r="M850" s="18"/>
    </row>
    <row r="851">
      <c r="C851" s="31"/>
      <c r="D851" s="32"/>
      <c r="E851" s="31"/>
      <c r="J851" s="31"/>
      <c r="L851" s="18"/>
      <c r="M851" s="18"/>
    </row>
    <row r="852">
      <c r="C852" s="31"/>
      <c r="D852" s="32"/>
      <c r="E852" s="31"/>
      <c r="J852" s="31"/>
      <c r="L852" s="18"/>
      <c r="M852" s="18"/>
    </row>
    <row r="853">
      <c r="C853" s="31"/>
      <c r="D853" s="32"/>
      <c r="E853" s="31"/>
      <c r="J853" s="31"/>
      <c r="L853" s="18"/>
      <c r="M853" s="18"/>
    </row>
    <row r="854">
      <c r="C854" s="31"/>
      <c r="D854" s="32"/>
      <c r="E854" s="31"/>
      <c r="J854" s="31"/>
      <c r="L854" s="18"/>
      <c r="M854" s="18"/>
    </row>
    <row r="855">
      <c r="C855" s="31"/>
      <c r="D855" s="32"/>
      <c r="E855" s="31"/>
      <c r="J855" s="31"/>
      <c r="L855" s="18"/>
      <c r="M855" s="18"/>
    </row>
    <row r="856">
      <c r="C856" s="31"/>
      <c r="D856" s="32"/>
      <c r="E856" s="31"/>
      <c r="J856" s="31"/>
      <c r="L856" s="18"/>
      <c r="M856" s="18"/>
    </row>
    <row r="857">
      <c r="C857" s="31"/>
      <c r="D857" s="32"/>
      <c r="E857" s="31"/>
      <c r="J857" s="31"/>
      <c r="L857" s="18"/>
      <c r="M857" s="18"/>
    </row>
    <row r="858">
      <c r="C858" s="31"/>
      <c r="D858" s="32"/>
      <c r="E858" s="31"/>
      <c r="J858" s="31"/>
      <c r="L858" s="18"/>
      <c r="M858" s="18"/>
    </row>
    <row r="859">
      <c r="C859" s="31"/>
      <c r="D859" s="32"/>
      <c r="E859" s="31"/>
      <c r="J859" s="31"/>
      <c r="L859" s="18"/>
      <c r="M859" s="18"/>
    </row>
    <row r="860">
      <c r="C860" s="31"/>
      <c r="D860" s="32"/>
      <c r="E860" s="31"/>
      <c r="J860" s="31"/>
      <c r="L860" s="18"/>
      <c r="M860" s="18"/>
    </row>
    <row r="861">
      <c r="C861" s="31"/>
      <c r="D861" s="32"/>
      <c r="E861" s="31"/>
      <c r="J861" s="31"/>
      <c r="L861" s="18"/>
      <c r="M861" s="18"/>
    </row>
    <row r="862">
      <c r="C862" s="31"/>
      <c r="D862" s="32"/>
      <c r="E862" s="31"/>
      <c r="J862" s="31"/>
      <c r="L862" s="18"/>
      <c r="M862" s="18"/>
    </row>
    <row r="863">
      <c r="C863" s="31"/>
      <c r="D863" s="32"/>
      <c r="E863" s="31"/>
      <c r="J863" s="31"/>
      <c r="L863" s="18"/>
      <c r="M863" s="18"/>
    </row>
    <row r="864">
      <c r="C864" s="31"/>
      <c r="D864" s="32"/>
      <c r="E864" s="31"/>
      <c r="J864" s="31"/>
      <c r="L864" s="18"/>
      <c r="M864" s="18"/>
    </row>
    <row r="865">
      <c r="C865" s="31"/>
      <c r="D865" s="32"/>
      <c r="E865" s="31"/>
      <c r="J865" s="31"/>
      <c r="L865" s="18"/>
      <c r="M865" s="18"/>
    </row>
    <row r="866">
      <c r="C866" s="31"/>
      <c r="D866" s="32"/>
      <c r="E866" s="31"/>
      <c r="J866" s="31"/>
      <c r="L866" s="18"/>
      <c r="M866" s="18"/>
    </row>
    <row r="867">
      <c r="C867" s="31"/>
      <c r="D867" s="32"/>
      <c r="E867" s="31"/>
      <c r="J867" s="31"/>
      <c r="L867" s="18"/>
      <c r="M867" s="18"/>
    </row>
    <row r="868">
      <c r="C868" s="31"/>
      <c r="D868" s="32"/>
      <c r="E868" s="31"/>
      <c r="J868" s="31"/>
      <c r="L868" s="18"/>
      <c r="M868" s="18"/>
    </row>
    <row r="869">
      <c r="C869" s="31"/>
      <c r="D869" s="32"/>
      <c r="E869" s="31"/>
      <c r="J869" s="31"/>
      <c r="L869" s="18"/>
      <c r="M869" s="18"/>
    </row>
    <row r="870">
      <c r="C870" s="31"/>
      <c r="D870" s="32"/>
      <c r="E870" s="31"/>
      <c r="J870" s="31"/>
      <c r="L870" s="18"/>
      <c r="M870" s="18"/>
    </row>
    <row r="871">
      <c r="C871" s="31"/>
      <c r="D871" s="32"/>
      <c r="E871" s="31"/>
      <c r="J871" s="31"/>
      <c r="L871" s="18"/>
      <c r="M871" s="18"/>
    </row>
    <row r="872">
      <c r="C872" s="31"/>
      <c r="D872" s="32"/>
      <c r="E872" s="31"/>
      <c r="J872" s="31"/>
      <c r="L872" s="18"/>
      <c r="M872" s="18"/>
    </row>
    <row r="873">
      <c r="C873" s="31"/>
      <c r="D873" s="32"/>
      <c r="E873" s="31"/>
      <c r="J873" s="31"/>
      <c r="L873" s="18"/>
      <c r="M873" s="18"/>
    </row>
    <row r="874">
      <c r="C874" s="31"/>
      <c r="D874" s="32"/>
      <c r="E874" s="31"/>
      <c r="J874" s="31"/>
      <c r="L874" s="18"/>
      <c r="M874" s="18"/>
    </row>
    <row r="875">
      <c r="C875" s="31"/>
      <c r="D875" s="32"/>
      <c r="E875" s="31"/>
      <c r="J875" s="31"/>
      <c r="L875" s="18"/>
      <c r="M875" s="18"/>
    </row>
    <row r="876">
      <c r="C876" s="31"/>
      <c r="D876" s="32"/>
      <c r="E876" s="31"/>
      <c r="J876" s="31"/>
      <c r="L876" s="18"/>
      <c r="M876" s="18"/>
    </row>
    <row r="877">
      <c r="C877" s="31"/>
      <c r="D877" s="32"/>
      <c r="E877" s="31"/>
      <c r="J877" s="31"/>
      <c r="L877" s="18"/>
      <c r="M877" s="18"/>
    </row>
    <row r="878">
      <c r="C878" s="31"/>
      <c r="D878" s="32"/>
      <c r="E878" s="31"/>
      <c r="J878" s="31"/>
      <c r="L878" s="18"/>
      <c r="M878" s="18"/>
    </row>
    <row r="879">
      <c r="C879" s="31"/>
      <c r="D879" s="32"/>
      <c r="E879" s="31"/>
      <c r="J879" s="31"/>
      <c r="L879" s="18"/>
      <c r="M879" s="18"/>
    </row>
    <row r="880">
      <c r="C880" s="31"/>
      <c r="D880" s="32"/>
      <c r="E880" s="31"/>
      <c r="J880" s="31"/>
      <c r="L880" s="18"/>
      <c r="M880" s="18"/>
    </row>
    <row r="881">
      <c r="C881" s="31"/>
      <c r="D881" s="32"/>
      <c r="E881" s="31"/>
      <c r="J881" s="31"/>
      <c r="L881" s="18"/>
      <c r="M881" s="18"/>
    </row>
    <row r="882">
      <c r="C882" s="31"/>
      <c r="D882" s="32"/>
      <c r="E882" s="31"/>
      <c r="J882" s="31"/>
      <c r="L882" s="18"/>
      <c r="M882" s="18"/>
    </row>
    <row r="883">
      <c r="C883" s="31"/>
      <c r="D883" s="32"/>
      <c r="E883" s="31"/>
      <c r="J883" s="31"/>
      <c r="L883" s="18"/>
      <c r="M883" s="18"/>
    </row>
    <row r="884">
      <c r="C884" s="31"/>
      <c r="D884" s="32"/>
      <c r="E884" s="31"/>
      <c r="J884" s="31"/>
      <c r="L884" s="18"/>
      <c r="M884" s="18"/>
    </row>
    <row r="885">
      <c r="C885" s="31"/>
      <c r="D885" s="32"/>
      <c r="E885" s="31"/>
      <c r="J885" s="31"/>
      <c r="L885" s="18"/>
      <c r="M885" s="18"/>
    </row>
    <row r="886">
      <c r="C886" s="31"/>
      <c r="D886" s="32"/>
      <c r="E886" s="31"/>
      <c r="J886" s="31"/>
      <c r="L886" s="18"/>
      <c r="M886" s="18"/>
    </row>
    <row r="887">
      <c r="C887" s="31"/>
      <c r="D887" s="32"/>
      <c r="E887" s="31"/>
      <c r="J887" s="31"/>
      <c r="L887" s="18"/>
      <c r="M887" s="18"/>
    </row>
    <row r="888">
      <c r="C888" s="31"/>
      <c r="D888" s="32"/>
      <c r="E888" s="31"/>
      <c r="J888" s="31"/>
      <c r="L888" s="18"/>
      <c r="M888" s="18"/>
    </row>
    <row r="889">
      <c r="C889" s="31"/>
      <c r="D889" s="32"/>
      <c r="E889" s="31"/>
      <c r="J889" s="31"/>
      <c r="L889" s="18"/>
      <c r="M889" s="18"/>
    </row>
    <row r="890">
      <c r="C890" s="31"/>
      <c r="D890" s="32"/>
      <c r="E890" s="31"/>
      <c r="J890" s="31"/>
      <c r="L890" s="18"/>
      <c r="M890" s="18"/>
    </row>
    <row r="891">
      <c r="C891" s="31"/>
      <c r="D891" s="32"/>
      <c r="E891" s="31"/>
      <c r="J891" s="31"/>
      <c r="L891" s="18"/>
      <c r="M891" s="18"/>
    </row>
    <row r="892">
      <c r="C892" s="31"/>
      <c r="D892" s="32"/>
      <c r="E892" s="31"/>
      <c r="J892" s="31"/>
      <c r="L892" s="18"/>
      <c r="M892" s="18"/>
    </row>
    <row r="893">
      <c r="C893" s="31"/>
      <c r="D893" s="32"/>
      <c r="E893" s="31"/>
      <c r="J893" s="31"/>
      <c r="L893" s="18"/>
      <c r="M893" s="18"/>
    </row>
    <row r="894">
      <c r="C894" s="31"/>
      <c r="D894" s="32"/>
      <c r="E894" s="31"/>
      <c r="J894" s="31"/>
      <c r="L894" s="18"/>
      <c r="M894" s="18"/>
    </row>
    <row r="895">
      <c r="C895" s="31"/>
      <c r="D895" s="32"/>
      <c r="E895" s="31"/>
      <c r="J895" s="31"/>
      <c r="L895" s="18"/>
      <c r="M895" s="18"/>
    </row>
    <row r="896">
      <c r="C896" s="31"/>
      <c r="D896" s="32"/>
      <c r="E896" s="31"/>
      <c r="J896" s="31"/>
      <c r="L896" s="18"/>
      <c r="M896" s="18"/>
    </row>
    <row r="897">
      <c r="C897" s="31"/>
      <c r="D897" s="32"/>
      <c r="E897" s="31"/>
      <c r="J897" s="31"/>
      <c r="L897" s="18"/>
      <c r="M897" s="18"/>
    </row>
    <row r="898">
      <c r="C898" s="31"/>
      <c r="D898" s="32"/>
      <c r="E898" s="31"/>
      <c r="J898" s="31"/>
      <c r="L898" s="18"/>
      <c r="M898" s="18"/>
    </row>
    <row r="899">
      <c r="C899" s="31"/>
      <c r="D899" s="32"/>
      <c r="E899" s="31"/>
      <c r="J899" s="31"/>
      <c r="L899" s="18"/>
      <c r="M899" s="18"/>
    </row>
    <row r="900">
      <c r="C900" s="31"/>
      <c r="D900" s="32"/>
      <c r="E900" s="31"/>
      <c r="J900" s="31"/>
      <c r="L900" s="18"/>
      <c r="M900" s="18"/>
    </row>
    <row r="901">
      <c r="C901" s="31"/>
      <c r="D901" s="32"/>
      <c r="E901" s="31"/>
      <c r="J901" s="31"/>
      <c r="L901" s="18"/>
      <c r="M901" s="18"/>
    </row>
    <row r="902">
      <c r="C902" s="31"/>
      <c r="D902" s="32"/>
      <c r="E902" s="31"/>
      <c r="J902" s="31"/>
      <c r="L902" s="18"/>
      <c r="M902" s="18"/>
    </row>
    <row r="903">
      <c r="C903" s="31"/>
      <c r="D903" s="32"/>
      <c r="E903" s="31"/>
      <c r="J903" s="31"/>
      <c r="L903" s="18"/>
      <c r="M903" s="18"/>
    </row>
    <row r="904">
      <c r="C904" s="31"/>
      <c r="D904" s="32"/>
      <c r="E904" s="31"/>
      <c r="J904" s="31"/>
      <c r="L904" s="18"/>
      <c r="M904" s="18"/>
    </row>
    <row r="905">
      <c r="C905" s="31"/>
      <c r="D905" s="32"/>
      <c r="E905" s="31"/>
      <c r="J905" s="31"/>
      <c r="L905" s="18"/>
      <c r="M905" s="18"/>
    </row>
    <row r="906">
      <c r="C906" s="31"/>
      <c r="D906" s="32"/>
      <c r="E906" s="31"/>
      <c r="J906" s="31"/>
      <c r="L906" s="18"/>
      <c r="M906" s="18"/>
    </row>
    <row r="907">
      <c r="C907" s="31"/>
      <c r="D907" s="32"/>
      <c r="E907" s="31"/>
      <c r="J907" s="31"/>
      <c r="L907" s="18"/>
      <c r="M907" s="18"/>
    </row>
    <row r="908">
      <c r="C908" s="31"/>
      <c r="D908" s="32"/>
      <c r="E908" s="31"/>
      <c r="J908" s="31"/>
      <c r="L908" s="18"/>
      <c r="M908" s="18"/>
    </row>
    <row r="909">
      <c r="C909" s="31"/>
      <c r="D909" s="32"/>
      <c r="E909" s="31"/>
      <c r="J909" s="31"/>
      <c r="L909" s="18"/>
      <c r="M909" s="18"/>
    </row>
    <row r="910">
      <c r="C910" s="31"/>
      <c r="D910" s="32"/>
      <c r="E910" s="31"/>
      <c r="J910" s="31"/>
      <c r="L910" s="18"/>
      <c r="M910" s="18"/>
    </row>
    <row r="911">
      <c r="C911" s="31"/>
      <c r="D911" s="32"/>
      <c r="E911" s="31"/>
      <c r="J911" s="31"/>
      <c r="L911" s="18"/>
      <c r="M911" s="18"/>
    </row>
    <row r="912">
      <c r="C912" s="31"/>
      <c r="D912" s="32"/>
      <c r="E912" s="31"/>
      <c r="J912" s="31"/>
      <c r="L912" s="18"/>
      <c r="M912" s="18"/>
    </row>
    <row r="913">
      <c r="C913" s="31"/>
      <c r="D913" s="32"/>
      <c r="E913" s="31"/>
      <c r="J913" s="31"/>
      <c r="L913" s="18"/>
      <c r="M913" s="18"/>
    </row>
    <row r="914">
      <c r="C914" s="31"/>
      <c r="D914" s="32"/>
      <c r="E914" s="31"/>
      <c r="J914" s="31"/>
      <c r="L914" s="18"/>
      <c r="M914" s="18"/>
    </row>
    <row r="915">
      <c r="C915" s="31"/>
      <c r="D915" s="32"/>
      <c r="E915" s="31"/>
      <c r="J915" s="31"/>
      <c r="L915" s="18"/>
      <c r="M915" s="18"/>
    </row>
    <row r="916">
      <c r="C916" s="31"/>
      <c r="D916" s="32"/>
      <c r="E916" s="31"/>
      <c r="J916" s="31"/>
      <c r="L916" s="18"/>
      <c r="M916" s="18"/>
    </row>
    <row r="917">
      <c r="C917" s="31"/>
      <c r="D917" s="32"/>
      <c r="E917" s="31"/>
      <c r="J917" s="31"/>
      <c r="L917" s="18"/>
      <c r="M917" s="18"/>
    </row>
    <row r="918">
      <c r="C918" s="31"/>
      <c r="D918" s="32"/>
      <c r="E918" s="31"/>
      <c r="J918" s="31"/>
      <c r="L918" s="18"/>
      <c r="M918" s="18"/>
    </row>
    <row r="919">
      <c r="C919" s="31"/>
      <c r="D919" s="32"/>
      <c r="E919" s="31"/>
      <c r="J919" s="31"/>
      <c r="L919" s="18"/>
      <c r="M919" s="18"/>
    </row>
    <row r="920">
      <c r="C920" s="31"/>
      <c r="D920" s="32"/>
      <c r="E920" s="31"/>
      <c r="J920" s="31"/>
      <c r="L920" s="18"/>
      <c r="M920" s="18"/>
    </row>
    <row r="921">
      <c r="C921" s="31"/>
      <c r="D921" s="32"/>
      <c r="E921" s="31"/>
      <c r="J921" s="31"/>
      <c r="L921" s="18"/>
      <c r="M921" s="18"/>
    </row>
    <row r="922">
      <c r="C922" s="31"/>
      <c r="D922" s="32"/>
      <c r="E922" s="31"/>
      <c r="J922" s="31"/>
      <c r="L922" s="18"/>
      <c r="M922" s="18"/>
    </row>
    <row r="923">
      <c r="C923" s="31"/>
      <c r="D923" s="32"/>
      <c r="E923" s="31"/>
      <c r="J923" s="31"/>
      <c r="L923" s="18"/>
      <c r="M923" s="18"/>
    </row>
    <row r="924">
      <c r="C924" s="31"/>
      <c r="D924" s="32"/>
      <c r="E924" s="31"/>
      <c r="J924" s="31"/>
      <c r="L924" s="18"/>
      <c r="M924" s="18"/>
    </row>
    <row r="925">
      <c r="C925" s="31"/>
      <c r="D925" s="32"/>
      <c r="E925" s="31"/>
      <c r="J925" s="31"/>
      <c r="L925" s="18"/>
      <c r="M925" s="18"/>
    </row>
    <row r="926">
      <c r="C926" s="31"/>
      <c r="D926" s="32"/>
      <c r="E926" s="31"/>
      <c r="J926" s="31"/>
      <c r="L926" s="18"/>
      <c r="M926" s="18"/>
    </row>
    <row r="927">
      <c r="C927" s="31"/>
      <c r="D927" s="32"/>
      <c r="E927" s="31"/>
      <c r="J927" s="31"/>
      <c r="L927" s="18"/>
      <c r="M927" s="18"/>
    </row>
    <row r="928">
      <c r="C928" s="31"/>
      <c r="D928" s="32"/>
      <c r="E928" s="31"/>
      <c r="J928" s="31"/>
      <c r="L928" s="18"/>
      <c r="M928" s="18"/>
    </row>
    <row r="929">
      <c r="C929" s="31"/>
      <c r="D929" s="32"/>
      <c r="E929" s="31"/>
      <c r="J929" s="31"/>
      <c r="L929" s="18"/>
      <c r="M929" s="18"/>
    </row>
    <row r="930">
      <c r="C930" s="31"/>
      <c r="D930" s="32"/>
      <c r="E930" s="31"/>
      <c r="J930" s="31"/>
      <c r="L930" s="18"/>
      <c r="M930" s="18"/>
    </row>
    <row r="931">
      <c r="C931" s="31"/>
      <c r="D931" s="32"/>
      <c r="E931" s="31"/>
      <c r="J931" s="31"/>
      <c r="L931" s="18"/>
      <c r="M931" s="18"/>
    </row>
    <row r="932">
      <c r="C932" s="31"/>
      <c r="D932" s="32"/>
      <c r="E932" s="31"/>
      <c r="J932" s="31"/>
      <c r="L932" s="18"/>
      <c r="M932" s="18"/>
    </row>
    <row r="933">
      <c r="C933" s="31"/>
      <c r="D933" s="32"/>
      <c r="E933" s="31"/>
      <c r="J933" s="31"/>
      <c r="L933" s="18"/>
      <c r="M933" s="18"/>
    </row>
    <row r="934">
      <c r="C934" s="31"/>
      <c r="D934" s="32"/>
      <c r="E934" s="31"/>
      <c r="J934" s="31"/>
      <c r="L934" s="18"/>
      <c r="M934" s="18"/>
    </row>
    <row r="935">
      <c r="C935" s="31"/>
      <c r="D935" s="32"/>
      <c r="E935" s="31"/>
      <c r="J935" s="31"/>
      <c r="L935" s="18"/>
      <c r="M935" s="18"/>
    </row>
    <row r="936">
      <c r="C936" s="31"/>
      <c r="D936" s="32"/>
      <c r="E936" s="31"/>
      <c r="J936" s="31"/>
      <c r="L936" s="18"/>
      <c r="M936" s="18"/>
    </row>
    <row r="937">
      <c r="C937" s="31"/>
      <c r="D937" s="32"/>
      <c r="E937" s="31"/>
      <c r="J937" s="31"/>
      <c r="L937" s="18"/>
      <c r="M937" s="18"/>
    </row>
    <row r="938">
      <c r="C938" s="31"/>
      <c r="D938" s="32"/>
      <c r="E938" s="31"/>
      <c r="J938" s="31"/>
      <c r="L938" s="18"/>
      <c r="M938" s="18"/>
    </row>
    <row r="939">
      <c r="C939" s="31"/>
      <c r="D939" s="32"/>
      <c r="E939" s="31"/>
      <c r="J939" s="31"/>
      <c r="L939" s="18"/>
      <c r="M939" s="18"/>
    </row>
    <row r="940">
      <c r="C940" s="31"/>
      <c r="D940" s="32"/>
      <c r="E940" s="31"/>
      <c r="J940" s="31"/>
      <c r="L940" s="18"/>
      <c r="M940" s="18"/>
    </row>
    <row r="941">
      <c r="C941" s="31"/>
      <c r="D941" s="32"/>
      <c r="E941" s="31"/>
      <c r="J941" s="31"/>
      <c r="L941" s="18"/>
      <c r="M941" s="18"/>
    </row>
    <row r="942">
      <c r="C942" s="31"/>
      <c r="D942" s="32"/>
      <c r="E942" s="31"/>
      <c r="J942" s="31"/>
      <c r="L942" s="18"/>
      <c r="M942" s="18"/>
    </row>
    <row r="943">
      <c r="C943" s="31"/>
      <c r="D943" s="32"/>
      <c r="E943" s="31"/>
      <c r="J943" s="31"/>
      <c r="L943" s="18"/>
      <c r="M943" s="18"/>
    </row>
    <row r="944">
      <c r="C944" s="31"/>
      <c r="D944" s="32"/>
      <c r="E944" s="31"/>
      <c r="J944" s="31"/>
      <c r="L944" s="18"/>
      <c r="M944" s="18"/>
    </row>
    <row r="945">
      <c r="C945" s="31"/>
      <c r="D945" s="32"/>
      <c r="E945" s="31"/>
      <c r="J945" s="31"/>
      <c r="L945" s="18"/>
      <c r="M945" s="18"/>
    </row>
    <row r="946">
      <c r="C946" s="31"/>
      <c r="D946" s="32"/>
      <c r="E946" s="31"/>
      <c r="J946" s="31"/>
      <c r="L946" s="18"/>
      <c r="M946" s="18"/>
    </row>
    <row r="947">
      <c r="C947" s="31"/>
      <c r="D947" s="32"/>
      <c r="E947" s="31"/>
      <c r="J947" s="31"/>
      <c r="L947" s="18"/>
      <c r="M947" s="18"/>
    </row>
    <row r="948">
      <c r="C948" s="31"/>
      <c r="D948" s="32"/>
      <c r="E948" s="31"/>
      <c r="J948" s="31"/>
      <c r="L948" s="18"/>
      <c r="M948" s="18"/>
    </row>
    <row r="949">
      <c r="C949" s="31"/>
      <c r="D949" s="32"/>
      <c r="E949" s="31"/>
      <c r="J949" s="31"/>
      <c r="L949" s="18"/>
      <c r="M949" s="18"/>
    </row>
    <row r="950">
      <c r="C950" s="31"/>
      <c r="D950" s="32"/>
      <c r="E950" s="31"/>
      <c r="J950" s="31"/>
      <c r="L950" s="18"/>
      <c r="M950" s="18"/>
    </row>
    <row r="951">
      <c r="C951" s="31"/>
      <c r="D951" s="32"/>
      <c r="E951" s="31"/>
      <c r="J951" s="31"/>
      <c r="L951" s="18"/>
      <c r="M951" s="18"/>
    </row>
    <row r="952">
      <c r="C952" s="31"/>
      <c r="D952" s="32"/>
      <c r="E952" s="31"/>
      <c r="J952" s="31"/>
      <c r="L952" s="18"/>
      <c r="M952" s="18"/>
    </row>
    <row r="953">
      <c r="C953" s="31"/>
      <c r="D953" s="32"/>
      <c r="E953" s="31"/>
      <c r="J953" s="31"/>
      <c r="L953" s="18"/>
      <c r="M953" s="18"/>
    </row>
    <row r="954">
      <c r="C954" s="31"/>
      <c r="D954" s="32"/>
      <c r="E954" s="31"/>
      <c r="J954" s="31"/>
      <c r="L954" s="18"/>
      <c r="M954" s="18"/>
    </row>
    <row r="955">
      <c r="C955" s="31"/>
      <c r="D955" s="32"/>
      <c r="E955" s="31"/>
      <c r="J955" s="31"/>
      <c r="L955" s="18"/>
      <c r="M955" s="18"/>
    </row>
    <row r="956">
      <c r="C956" s="31"/>
      <c r="D956" s="32"/>
      <c r="E956" s="31"/>
      <c r="J956" s="31"/>
      <c r="L956" s="18"/>
      <c r="M956" s="18"/>
    </row>
    <row r="957">
      <c r="C957" s="31"/>
      <c r="D957" s="32"/>
      <c r="E957" s="31"/>
      <c r="J957" s="31"/>
      <c r="L957" s="18"/>
      <c r="M957" s="18"/>
    </row>
    <row r="958">
      <c r="C958" s="31"/>
      <c r="D958" s="32"/>
      <c r="E958" s="31"/>
      <c r="J958" s="31"/>
      <c r="L958" s="18"/>
      <c r="M958" s="18"/>
    </row>
    <row r="959">
      <c r="C959" s="31"/>
      <c r="D959" s="32"/>
      <c r="E959" s="31"/>
      <c r="J959" s="31"/>
      <c r="L959" s="18"/>
      <c r="M959" s="18"/>
    </row>
    <row r="960">
      <c r="C960" s="31"/>
      <c r="D960" s="32"/>
      <c r="E960" s="31"/>
      <c r="J960" s="31"/>
      <c r="L960" s="18"/>
      <c r="M960" s="18"/>
    </row>
    <row r="961">
      <c r="C961" s="31"/>
      <c r="D961" s="32"/>
      <c r="E961" s="31"/>
      <c r="J961" s="31"/>
      <c r="L961" s="18"/>
      <c r="M961" s="18"/>
    </row>
    <row r="962">
      <c r="C962" s="31"/>
      <c r="D962" s="32"/>
      <c r="E962" s="31"/>
      <c r="J962" s="31"/>
      <c r="L962" s="18"/>
      <c r="M962" s="18"/>
    </row>
    <row r="963">
      <c r="C963" s="31"/>
      <c r="D963" s="32"/>
      <c r="E963" s="31"/>
      <c r="J963" s="31"/>
      <c r="L963" s="18"/>
      <c r="M963" s="18"/>
    </row>
    <row r="964">
      <c r="C964" s="31"/>
      <c r="D964" s="32"/>
      <c r="E964" s="31"/>
      <c r="J964" s="31"/>
      <c r="L964" s="18"/>
      <c r="M964" s="18"/>
    </row>
    <row r="965">
      <c r="C965" s="31"/>
      <c r="D965" s="32"/>
      <c r="E965" s="31"/>
      <c r="J965" s="31"/>
      <c r="L965" s="18"/>
      <c r="M965" s="18"/>
    </row>
    <row r="966">
      <c r="C966" s="31"/>
      <c r="D966" s="32"/>
      <c r="E966" s="31"/>
      <c r="J966" s="31"/>
      <c r="L966" s="18"/>
      <c r="M966" s="18"/>
    </row>
    <row r="967">
      <c r="C967" s="31"/>
      <c r="D967" s="32"/>
      <c r="E967" s="31"/>
      <c r="J967" s="31"/>
      <c r="L967" s="18"/>
      <c r="M967" s="18"/>
    </row>
    <row r="968">
      <c r="C968" s="31"/>
      <c r="D968" s="32"/>
      <c r="E968" s="31"/>
      <c r="J968" s="31"/>
      <c r="L968" s="18"/>
      <c r="M968" s="18"/>
    </row>
    <row r="969">
      <c r="C969" s="31"/>
      <c r="D969" s="32"/>
      <c r="E969" s="31"/>
      <c r="J969" s="31"/>
      <c r="L969" s="18"/>
      <c r="M969" s="18"/>
    </row>
    <row r="970">
      <c r="C970" s="31"/>
      <c r="D970" s="32"/>
      <c r="E970" s="31"/>
      <c r="J970" s="31"/>
      <c r="L970" s="18"/>
      <c r="M970" s="18"/>
    </row>
    <row r="971">
      <c r="C971" s="31"/>
      <c r="D971" s="32"/>
      <c r="E971" s="31"/>
      <c r="J971" s="31"/>
      <c r="L971" s="18"/>
      <c r="M971" s="18"/>
    </row>
    <row r="972">
      <c r="C972" s="31"/>
      <c r="D972" s="32"/>
      <c r="E972" s="31"/>
      <c r="J972" s="31"/>
      <c r="L972" s="18"/>
      <c r="M972" s="18"/>
    </row>
    <row r="973">
      <c r="C973" s="31"/>
      <c r="D973" s="32"/>
      <c r="E973" s="31"/>
      <c r="J973" s="31"/>
      <c r="L973" s="18"/>
      <c r="M973" s="18"/>
    </row>
    <row r="974">
      <c r="C974" s="31"/>
      <c r="D974" s="32"/>
      <c r="E974" s="31"/>
      <c r="J974" s="31"/>
      <c r="L974" s="18"/>
      <c r="M974" s="18"/>
    </row>
    <row r="975">
      <c r="C975" s="31"/>
      <c r="D975" s="32"/>
      <c r="E975" s="31"/>
      <c r="J975" s="31"/>
      <c r="L975" s="18"/>
      <c r="M975" s="18"/>
    </row>
    <row r="976">
      <c r="C976" s="31"/>
      <c r="D976" s="32"/>
      <c r="E976" s="31"/>
      <c r="J976" s="31"/>
      <c r="L976" s="18"/>
      <c r="M976" s="18"/>
    </row>
    <row r="977">
      <c r="C977" s="31"/>
      <c r="D977" s="32"/>
      <c r="E977" s="31"/>
      <c r="J977" s="31"/>
      <c r="L977" s="18"/>
      <c r="M977" s="18"/>
    </row>
    <row r="978">
      <c r="C978" s="31"/>
      <c r="D978" s="32"/>
      <c r="E978" s="31"/>
      <c r="J978" s="31"/>
      <c r="L978" s="18"/>
      <c r="M978" s="18"/>
    </row>
    <row r="979">
      <c r="C979" s="31"/>
      <c r="D979" s="32"/>
      <c r="E979" s="31"/>
      <c r="J979" s="31"/>
      <c r="L979" s="18"/>
      <c r="M979" s="18"/>
    </row>
    <row r="980">
      <c r="C980" s="31"/>
      <c r="D980" s="32"/>
      <c r="E980" s="31"/>
      <c r="J980" s="31"/>
      <c r="L980" s="18"/>
      <c r="M980" s="18"/>
    </row>
    <row r="981">
      <c r="C981" s="31"/>
      <c r="D981" s="32"/>
      <c r="E981" s="31"/>
      <c r="J981" s="31"/>
      <c r="L981" s="18"/>
      <c r="M981" s="18"/>
    </row>
    <row r="982">
      <c r="C982" s="31"/>
      <c r="D982" s="32"/>
      <c r="E982" s="31"/>
      <c r="J982" s="31"/>
      <c r="L982" s="18"/>
      <c r="M982" s="18"/>
    </row>
    <row r="983">
      <c r="C983" s="31"/>
      <c r="D983" s="32"/>
      <c r="E983" s="31"/>
      <c r="J983" s="31"/>
      <c r="L983" s="18"/>
      <c r="M983" s="18"/>
    </row>
    <row r="984">
      <c r="C984" s="31"/>
      <c r="D984" s="32"/>
      <c r="E984" s="31"/>
      <c r="J984" s="31"/>
      <c r="L984" s="18"/>
      <c r="M984" s="18"/>
    </row>
    <row r="985">
      <c r="C985" s="31"/>
      <c r="D985" s="32"/>
      <c r="E985" s="31"/>
      <c r="J985" s="31"/>
      <c r="L985" s="18"/>
      <c r="M985" s="18"/>
    </row>
    <row r="986">
      <c r="C986" s="31"/>
      <c r="D986" s="32"/>
      <c r="E986" s="31"/>
      <c r="J986" s="31"/>
      <c r="L986" s="18"/>
      <c r="M986" s="18"/>
    </row>
    <row r="987">
      <c r="C987" s="31"/>
      <c r="D987" s="32"/>
      <c r="E987" s="31"/>
      <c r="J987" s="31"/>
      <c r="L987" s="18"/>
      <c r="M987" s="18"/>
    </row>
    <row r="988">
      <c r="C988" s="31"/>
      <c r="D988" s="32"/>
      <c r="E988" s="31"/>
      <c r="J988" s="31"/>
      <c r="L988" s="18"/>
      <c r="M988" s="18"/>
    </row>
    <row r="989">
      <c r="C989" s="31"/>
      <c r="D989" s="32"/>
      <c r="E989" s="31"/>
      <c r="J989" s="31"/>
      <c r="L989" s="18"/>
      <c r="M989" s="18"/>
    </row>
    <row r="990">
      <c r="C990" s="31"/>
      <c r="D990" s="32"/>
      <c r="E990" s="31"/>
      <c r="J990" s="31"/>
      <c r="L990" s="18"/>
      <c r="M990" s="18"/>
    </row>
    <row r="991">
      <c r="C991" s="31"/>
      <c r="D991" s="32"/>
      <c r="E991" s="31"/>
      <c r="J991" s="31"/>
      <c r="L991" s="18"/>
      <c r="M991" s="18"/>
    </row>
    <row r="992">
      <c r="C992" s="31"/>
      <c r="D992" s="32"/>
      <c r="E992" s="31"/>
      <c r="J992" s="31"/>
      <c r="L992" s="18"/>
      <c r="M992" s="18"/>
    </row>
    <row r="993">
      <c r="C993" s="31"/>
      <c r="D993" s="32"/>
      <c r="E993" s="31"/>
      <c r="J993" s="31"/>
      <c r="L993" s="18"/>
      <c r="M993" s="18"/>
    </row>
    <row r="994">
      <c r="C994" s="31"/>
      <c r="D994" s="32"/>
      <c r="E994" s="31"/>
      <c r="J994" s="31"/>
      <c r="L994" s="18"/>
      <c r="M994" s="18"/>
    </row>
    <row r="995">
      <c r="C995" s="31"/>
      <c r="D995" s="32"/>
      <c r="E995" s="31"/>
      <c r="J995" s="31"/>
      <c r="L995" s="18"/>
      <c r="M995" s="18"/>
    </row>
    <row r="996">
      <c r="C996" s="31"/>
      <c r="D996" s="32"/>
      <c r="E996" s="31"/>
      <c r="J996" s="31"/>
      <c r="L996" s="18"/>
      <c r="M996" s="18"/>
    </row>
    <row r="997">
      <c r="C997" s="31"/>
      <c r="D997" s="32"/>
      <c r="E997" s="31"/>
      <c r="J997" s="31"/>
      <c r="L997" s="18"/>
      <c r="M997" s="28"/>
    </row>
  </sheetData>
  <autoFilter ref="$A$2:$M$61"/>
  <mergeCells count="1">
    <mergeCell ref="N3:N23"/>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75"/>
    <col customWidth="1" min="3" max="3" width="35.5"/>
  </cols>
  <sheetData>
    <row r="1">
      <c r="A1" s="22" t="s">
        <v>202</v>
      </c>
      <c r="C1" s="22" t="s">
        <v>203</v>
      </c>
      <c r="F1" s="22" t="s">
        <v>204</v>
      </c>
      <c r="G1" s="143">
        <v>6.5</v>
      </c>
    </row>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45.75"/>
  </cols>
  <sheetData>
    <row r="1">
      <c r="A1" s="144" t="s">
        <v>205</v>
      </c>
      <c r="B1" s="145"/>
      <c r="C1" s="145"/>
      <c r="D1" s="145"/>
      <c r="E1" s="145"/>
      <c r="F1" s="145"/>
      <c r="G1" s="145"/>
      <c r="H1" s="145"/>
      <c r="I1" s="145"/>
      <c r="J1" s="145"/>
      <c r="K1" s="145"/>
      <c r="L1" s="145"/>
      <c r="M1" s="145"/>
      <c r="N1" s="145"/>
      <c r="O1" s="145"/>
      <c r="P1" s="145"/>
      <c r="Q1" s="145"/>
      <c r="R1" s="145"/>
      <c r="S1" s="145"/>
      <c r="T1" s="145"/>
      <c r="U1" s="145"/>
      <c r="V1" s="145"/>
      <c r="W1" s="145"/>
    </row>
    <row r="2">
      <c r="A2" s="146" t="s">
        <v>206</v>
      </c>
      <c r="B2" s="147"/>
      <c r="C2" s="147"/>
      <c r="D2" s="147"/>
      <c r="E2" s="145"/>
      <c r="F2" s="145"/>
      <c r="G2" s="145"/>
      <c r="H2" s="145"/>
      <c r="I2" s="145"/>
      <c r="J2" s="145"/>
      <c r="K2" s="145"/>
      <c r="L2" s="145"/>
      <c r="M2" s="145"/>
      <c r="N2" s="145"/>
      <c r="O2" s="145"/>
      <c r="P2" s="145"/>
      <c r="Q2" s="145"/>
      <c r="R2" s="145"/>
      <c r="S2" s="145"/>
      <c r="T2" s="145"/>
      <c r="U2" s="145"/>
      <c r="V2" s="145"/>
      <c r="W2" s="145"/>
    </row>
    <row r="3">
      <c r="A3" s="148">
        <v>0.8958333333333334</v>
      </c>
      <c r="B3" s="147"/>
      <c r="C3" s="147"/>
      <c r="D3" s="147"/>
      <c r="E3" s="145"/>
      <c r="F3" s="145"/>
      <c r="G3" s="145"/>
      <c r="H3" s="145"/>
      <c r="I3" s="145"/>
      <c r="J3" s="145"/>
      <c r="K3" s="145"/>
      <c r="L3" s="145"/>
      <c r="M3" s="145"/>
      <c r="N3" s="145"/>
      <c r="O3" s="145"/>
      <c r="P3" s="145"/>
      <c r="Q3" s="145"/>
      <c r="R3" s="145"/>
      <c r="S3" s="145"/>
      <c r="T3" s="145"/>
      <c r="U3" s="145"/>
      <c r="V3" s="145"/>
      <c r="W3" s="145"/>
    </row>
    <row r="4">
      <c r="A4" s="148">
        <v>0.9375</v>
      </c>
      <c r="B4" s="147"/>
      <c r="C4" s="147"/>
      <c r="D4" s="147"/>
      <c r="E4" s="145"/>
      <c r="F4" s="145"/>
      <c r="G4" s="145"/>
      <c r="H4" s="145"/>
      <c r="I4" s="145"/>
      <c r="J4" s="145"/>
      <c r="K4" s="145"/>
      <c r="L4" s="145"/>
      <c r="M4" s="145"/>
      <c r="N4" s="145"/>
      <c r="O4" s="145"/>
      <c r="P4" s="145"/>
      <c r="Q4" s="145"/>
      <c r="R4" s="145"/>
      <c r="S4" s="145"/>
      <c r="T4" s="145"/>
      <c r="U4" s="145"/>
      <c r="V4" s="145"/>
      <c r="W4" s="145"/>
    </row>
    <row r="5">
      <c r="A5" s="147"/>
      <c r="B5" s="147"/>
      <c r="C5" s="147"/>
      <c r="D5" s="147"/>
      <c r="E5" s="145"/>
      <c r="F5" s="145"/>
      <c r="G5" s="145"/>
      <c r="H5" s="145"/>
      <c r="I5" s="145"/>
      <c r="J5" s="145"/>
      <c r="K5" s="145"/>
      <c r="L5" s="145"/>
      <c r="M5" s="145"/>
      <c r="N5" s="145"/>
      <c r="O5" s="145"/>
      <c r="P5" s="145"/>
      <c r="Q5" s="145"/>
      <c r="R5" s="145"/>
      <c r="S5" s="145"/>
      <c r="T5" s="145"/>
      <c r="U5" s="145"/>
      <c r="V5" s="145"/>
      <c r="W5" s="145"/>
    </row>
    <row r="6">
      <c r="A6" s="146" t="s">
        <v>207</v>
      </c>
      <c r="B6" s="147"/>
      <c r="C6" s="147"/>
      <c r="D6" s="146" t="s">
        <v>208</v>
      </c>
      <c r="E6" s="145"/>
      <c r="F6" s="145"/>
      <c r="G6" s="145"/>
      <c r="H6" s="145"/>
      <c r="I6" s="145"/>
      <c r="J6" s="145"/>
      <c r="K6" s="145"/>
      <c r="L6" s="145"/>
      <c r="M6" s="145"/>
      <c r="N6" s="145"/>
      <c r="O6" s="145"/>
      <c r="P6" s="145"/>
      <c r="Q6" s="145"/>
      <c r="R6" s="145"/>
      <c r="S6" s="145"/>
      <c r="T6" s="145"/>
      <c r="U6" s="145"/>
      <c r="V6" s="145"/>
      <c r="W6" s="145"/>
    </row>
    <row r="7">
      <c r="A7" s="148">
        <v>0.8958333333333334</v>
      </c>
      <c r="B7" s="147"/>
      <c r="C7" s="147"/>
      <c r="D7" s="146" t="s">
        <v>209</v>
      </c>
      <c r="E7" s="145"/>
      <c r="F7" s="145"/>
      <c r="G7" s="145"/>
      <c r="H7" s="145"/>
      <c r="I7" s="145"/>
      <c r="J7" s="145"/>
      <c r="K7" s="145"/>
      <c r="L7" s="145"/>
      <c r="M7" s="145"/>
      <c r="N7" s="145"/>
      <c r="O7" s="145"/>
      <c r="P7" s="145"/>
      <c r="Q7" s="145"/>
      <c r="R7" s="145"/>
      <c r="S7" s="145"/>
      <c r="T7" s="145"/>
      <c r="U7" s="145"/>
      <c r="V7" s="145"/>
      <c r="W7" s="145"/>
    </row>
    <row r="8">
      <c r="A8" s="148">
        <v>0.9375</v>
      </c>
      <c r="B8" s="147"/>
      <c r="C8" s="147"/>
      <c r="D8" s="146" t="s">
        <v>210</v>
      </c>
      <c r="E8" s="145"/>
      <c r="F8" s="145"/>
      <c r="G8" s="145"/>
      <c r="H8" s="145"/>
      <c r="I8" s="145"/>
      <c r="J8" s="145"/>
      <c r="K8" s="145"/>
      <c r="L8" s="145"/>
      <c r="M8" s="145"/>
      <c r="N8" s="145"/>
      <c r="O8" s="145"/>
      <c r="P8" s="145"/>
      <c r="Q8" s="145"/>
      <c r="R8" s="145"/>
      <c r="S8" s="145"/>
      <c r="T8" s="145"/>
      <c r="U8" s="145"/>
      <c r="V8" s="145"/>
      <c r="W8" s="145"/>
    </row>
    <row r="9">
      <c r="A9" s="147"/>
      <c r="B9" s="147"/>
      <c r="C9" s="147"/>
      <c r="D9" s="147"/>
      <c r="E9" s="145"/>
      <c r="F9" s="145"/>
      <c r="G9" s="145"/>
      <c r="H9" s="145"/>
      <c r="I9" s="145"/>
      <c r="J9" s="145"/>
      <c r="K9" s="145"/>
      <c r="L9" s="145"/>
      <c r="M9" s="145"/>
      <c r="N9" s="145"/>
      <c r="O9" s="145"/>
      <c r="P9" s="145"/>
      <c r="Q9" s="145"/>
      <c r="R9" s="145"/>
      <c r="S9" s="145"/>
      <c r="T9" s="145"/>
      <c r="U9" s="145"/>
      <c r="V9" s="145"/>
      <c r="W9" s="145"/>
    </row>
    <row r="10">
      <c r="A10" s="146" t="s">
        <v>211</v>
      </c>
      <c r="B10" s="147"/>
      <c r="C10" s="147"/>
      <c r="D10" s="146" t="s">
        <v>212</v>
      </c>
      <c r="E10" s="145"/>
      <c r="F10" s="145"/>
      <c r="G10" s="145"/>
      <c r="H10" s="145"/>
      <c r="I10" s="145"/>
      <c r="J10" s="145"/>
      <c r="K10" s="145"/>
      <c r="L10" s="145"/>
      <c r="M10" s="145"/>
      <c r="N10" s="145"/>
      <c r="O10" s="145"/>
      <c r="P10" s="145"/>
      <c r="Q10" s="145"/>
      <c r="R10" s="145"/>
      <c r="S10" s="145"/>
      <c r="T10" s="145"/>
      <c r="U10" s="145"/>
      <c r="V10" s="145"/>
      <c r="W10" s="145"/>
    </row>
    <row r="11">
      <c r="A11" s="148">
        <v>0.7708333333333334</v>
      </c>
      <c r="B11" s="146" t="s">
        <v>213</v>
      </c>
      <c r="C11" s="147"/>
      <c r="D11" s="146" t="s">
        <v>214</v>
      </c>
      <c r="E11" s="145"/>
      <c r="F11" s="145"/>
      <c r="G11" s="145"/>
      <c r="H11" s="145"/>
      <c r="I11" s="145"/>
      <c r="J11" s="145"/>
      <c r="K11" s="145"/>
      <c r="L11" s="145"/>
      <c r="M11" s="145"/>
      <c r="N11" s="145"/>
      <c r="O11" s="145"/>
      <c r="P11" s="145"/>
      <c r="Q11" s="145"/>
      <c r="R11" s="145"/>
      <c r="S11" s="145"/>
      <c r="T11" s="145"/>
      <c r="U11" s="145"/>
      <c r="V11" s="145"/>
      <c r="W11" s="145"/>
    </row>
    <row r="12">
      <c r="A12" s="148">
        <v>0.8958333333333334</v>
      </c>
      <c r="B12" s="147"/>
      <c r="C12" s="147"/>
      <c r="D12" s="146" t="s">
        <v>215</v>
      </c>
      <c r="E12" s="145"/>
      <c r="F12" s="145"/>
      <c r="G12" s="145"/>
      <c r="H12" s="145"/>
      <c r="I12" s="145"/>
      <c r="J12" s="145"/>
      <c r="K12" s="145"/>
      <c r="L12" s="145"/>
      <c r="M12" s="145"/>
      <c r="N12" s="145"/>
      <c r="O12" s="145"/>
      <c r="P12" s="145"/>
      <c r="Q12" s="145"/>
      <c r="R12" s="145"/>
      <c r="S12" s="145"/>
      <c r="T12" s="145"/>
      <c r="U12" s="145"/>
      <c r="V12" s="145"/>
      <c r="W12" s="145"/>
    </row>
    <row r="13">
      <c r="A13" s="148">
        <v>0.9375</v>
      </c>
      <c r="B13" s="147"/>
      <c r="C13" s="147"/>
      <c r="D13" s="146" t="s">
        <v>216</v>
      </c>
      <c r="E13" s="145"/>
      <c r="F13" s="145"/>
      <c r="G13" s="145"/>
      <c r="H13" s="145"/>
      <c r="I13" s="145"/>
      <c r="J13" s="145"/>
      <c r="K13" s="145"/>
      <c r="L13" s="145"/>
      <c r="M13" s="145"/>
      <c r="N13" s="145"/>
      <c r="O13" s="145"/>
      <c r="P13" s="145"/>
      <c r="Q13" s="145"/>
      <c r="R13" s="145"/>
      <c r="S13" s="145"/>
      <c r="T13" s="145"/>
      <c r="U13" s="145"/>
      <c r="V13" s="145"/>
      <c r="W13" s="145"/>
    </row>
    <row r="14">
      <c r="A14" s="147"/>
      <c r="B14" s="147"/>
      <c r="C14" s="147"/>
      <c r="D14" s="147"/>
      <c r="E14" s="145"/>
      <c r="F14" s="145"/>
      <c r="G14" s="145"/>
      <c r="H14" s="145"/>
      <c r="I14" s="145"/>
      <c r="J14" s="145"/>
      <c r="K14" s="145"/>
      <c r="L14" s="145"/>
      <c r="M14" s="145"/>
      <c r="N14" s="145"/>
      <c r="O14" s="145"/>
      <c r="P14" s="145"/>
      <c r="Q14" s="145"/>
      <c r="R14" s="145"/>
      <c r="S14" s="145"/>
      <c r="T14" s="145"/>
      <c r="U14" s="145"/>
      <c r="V14" s="145"/>
      <c r="W14" s="145"/>
    </row>
    <row r="15">
      <c r="A15" s="146" t="s">
        <v>217</v>
      </c>
      <c r="B15" s="147"/>
      <c r="C15" s="147"/>
      <c r="D15" s="146" t="s">
        <v>212</v>
      </c>
      <c r="E15" s="145"/>
      <c r="F15" s="145"/>
      <c r="G15" s="145"/>
      <c r="H15" s="145"/>
      <c r="I15" s="145"/>
      <c r="J15" s="145"/>
      <c r="K15" s="145"/>
      <c r="L15" s="145"/>
      <c r="M15" s="145"/>
      <c r="N15" s="145"/>
      <c r="O15" s="145"/>
      <c r="P15" s="145"/>
      <c r="Q15" s="145"/>
      <c r="R15" s="145"/>
      <c r="S15" s="145"/>
      <c r="T15" s="145"/>
      <c r="U15" s="145"/>
      <c r="V15" s="145"/>
      <c r="W15" s="145"/>
    </row>
    <row r="16">
      <c r="A16" s="148">
        <v>0.7708333333333334</v>
      </c>
      <c r="B16" s="147"/>
      <c r="C16" s="147"/>
      <c r="D16" s="146" t="s">
        <v>218</v>
      </c>
      <c r="E16" s="145"/>
      <c r="F16" s="145"/>
      <c r="G16" s="145"/>
      <c r="H16" s="145"/>
      <c r="I16" s="145"/>
      <c r="J16" s="145"/>
      <c r="K16" s="145"/>
      <c r="L16" s="145"/>
      <c r="M16" s="145"/>
      <c r="N16" s="145"/>
      <c r="O16" s="145"/>
      <c r="P16" s="145"/>
      <c r="Q16" s="145"/>
      <c r="R16" s="145"/>
      <c r="S16" s="145"/>
      <c r="T16" s="145"/>
      <c r="U16" s="145"/>
      <c r="V16" s="145"/>
      <c r="W16" s="145"/>
    </row>
    <row r="17">
      <c r="A17" s="148">
        <v>0.8958333333333334</v>
      </c>
      <c r="B17" s="147"/>
      <c r="C17" s="147"/>
      <c r="D17" s="146" t="s">
        <v>219</v>
      </c>
      <c r="E17" s="145"/>
      <c r="F17" s="145"/>
      <c r="G17" s="145"/>
      <c r="H17" s="145"/>
      <c r="I17" s="145"/>
      <c r="J17" s="145"/>
      <c r="K17" s="145"/>
      <c r="L17" s="145"/>
      <c r="M17" s="145"/>
      <c r="N17" s="145"/>
      <c r="O17" s="145"/>
      <c r="P17" s="145"/>
      <c r="Q17" s="145"/>
      <c r="R17" s="145"/>
      <c r="S17" s="145"/>
      <c r="T17" s="145"/>
      <c r="U17" s="145"/>
      <c r="V17" s="145"/>
      <c r="W17" s="145"/>
    </row>
    <row r="18">
      <c r="A18" s="148">
        <v>0.9375</v>
      </c>
      <c r="B18" s="147"/>
      <c r="C18" s="147"/>
      <c r="D18" s="146" t="s">
        <v>220</v>
      </c>
      <c r="E18" s="145"/>
      <c r="F18" s="145"/>
      <c r="G18" s="145"/>
      <c r="H18" s="145"/>
      <c r="I18" s="145"/>
      <c r="J18" s="145"/>
      <c r="K18" s="145"/>
      <c r="L18" s="145"/>
      <c r="M18" s="145"/>
      <c r="N18" s="145"/>
      <c r="O18" s="145"/>
      <c r="P18" s="145"/>
      <c r="Q18" s="145"/>
      <c r="R18" s="145"/>
      <c r="S18" s="145"/>
      <c r="T18" s="145"/>
      <c r="U18" s="145"/>
      <c r="V18" s="145"/>
      <c r="W18" s="145"/>
    </row>
    <row r="19">
      <c r="A19" s="147"/>
      <c r="B19" s="147"/>
      <c r="C19" s="147"/>
      <c r="D19" s="147"/>
      <c r="E19" s="145"/>
      <c r="F19" s="149"/>
      <c r="G19" s="149" t="s">
        <v>221</v>
      </c>
      <c r="H19" s="145"/>
      <c r="I19" s="145"/>
      <c r="J19" s="145"/>
      <c r="K19" s="145"/>
      <c r="L19" s="149" t="s">
        <v>204</v>
      </c>
      <c r="M19" s="145"/>
      <c r="N19" s="145"/>
      <c r="O19" s="145"/>
      <c r="P19" s="145"/>
      <c r="Q19" s="145"/>
      <c r="R19" s="145"/>
      <c r="S19" s="145"/>
      <c r="T19" s="145"/>
      <c r="U19" s="145"/>
      <c r="V19" s="145"/>
      <c r="W19" s="145"/>
    </row>
    <row r="20">
      <c r="A20" s="146" t="s">
        <v>222</v>
      </c>
      <c r="B20" s="147"/>
      <c r="C20" s="147"/>
      <c r="D20" s="147"/>
      <c r="E20" s="145"/>
      <c r="F20" s="145"/>
      <c r="G20" s="145"/>
      <c r="H20" s="145"/>
      <c r="I20" s="145"/>
      <c r="J20" s="145"/>
      <c r="K20" s="145"/>
      <c r="L20" s="145"/>
      <c r="M20" s="145"/>
      <c r="N20" s="145"/>
      <c r="O20" s="145"/>
      <c r="P20" s="145"/>
      <c r="Q20" s="145"/>
      <c r="R20" s="145"/>
      <c r="S20" s="145"/>
      <c r="T20" s="145"/>
      <c r="U20" s="145"/>
      <c r="V20" s="145"/>
      <c r="W20" s="145"/>
    </row>
    <row r="21">
      <c r="A21" s="148">
        <v>0.7708333333333334</v>
      </c>
      <c r="B21" s="147"/>
      <c r="C21" s="147"/>
      <c r="D21" s="147"/>
      <c r="E21" s="145"/>
      <c r="F21" s="145"/>
      <c r="G21" s="145"/>
      <c r="H21" s="145"/>
      <c r="I21" s="145"/>
      <c r="J21" s="145"/>
      <c r="K21" s="145"/>
      <c r="L21" s="145"/>
      <c r="M21" s="145"/>
      <c r="N21" s="145"/>
      <c r="O21" s="145"/>
      <c r="P21" s="145"/>
      <c r="Q21" s="145"/>
      <c r="R21" s="145"/>
      <c r="S21" s="145"/>
      <c r="T21" s="145"/>
      <c r="U21" s="145"/>
      <c r="V21" s="145"/>
      <c r="W21" s="145"/>
    </row>
    <row r="22">
      <c r="A22" s="148">
        <v>0.8541666666666666</v>
      </c>
      <c r="B22" s="146" t="s">
        <v>213</v>
      </c>
      <c r="C22" s="147"/>
      <c r="D22" s="147"/>
      <c r="E22" s="145"/>
      <c r="F22" s="145"/>
      <c r="G22" s="145"/>
      <c r="H22" s="145"/>
      <c r="I22" s="145"/>
      <c r="J22" s="145"/>
      <c r="K22" s="145"/>
      <c r="L22" s="145"/>
      <c r="M22" s="145"/>
      <c r="N22" s="145"/>
      <c r="O22" s="145"/>
      <c r="P22" s="145"/>
      <c r="Q22" s="145"/>
      <c r="R22" s="145"/>
      <c r="S22" s="145"/>
      <c r="T22" s="145"/>
      <c r="U22" s="145"/>
      <c r="V22" s="145"/>
      <c r="W22" s="145"/>
    </row>
    <row r="23">
      <c r="A23" s="148">
        <v>0.9375</v>
      </c>
      <c r="B23" s="147"/>
      <c r="C23" s="147"/>
      <c r="D23" s="147"/>
      <c r="E23" s="145"/>
      <c r="F23" s="145"/>
      <c r="G23" s="145"/>
      <c r="H23" s="145"/>
      <c r="I23" s="145"/>
      <c r="J23" s="145"/>
      <c r="K23" s="145"/>
      <c r="L23" s="145"/>
      <c r="M23" s="145"/>
      <c r="N23" s="145"/>
      <c r="O23" s="145"/>
      <c r="P23" s="145"/>
      <c r="Q23" s="145"/>
      <c r="R23" s="145"/>
      <c r="S23" s="145"/>
      <c r="T23" s="145"/>
      <c r="U23" s="145"/>
      <c r="V23" s="145"/>
      <c r="W23" s="145"/>
    </row>
    <row r="24">
      <c r="A24" s="147"/>
      <c r="B24" s="147"/>
      <c r="C24" s="147"/>
      <c r="D24" s="147"/>
      <c r="E24" s="145"/>
      <c r="F24" s="145"/>
      <c r="G24" s="145"/>
      <c r="H24" s="145"/>
      <c r="I24" s="145"/>
      <c r="J24" s="145"/>
      <c r="K24" s="145"/>
      <c r="L24" s="145"/>
      <c r="M24" s="145"/>
      <c r="N24" s="145"/>
      <c r="O24" s="145"/>
      <c r="P24" s="145"/>
      <c r="Q24" s="145"/>
      <c r="R24" s="145"/>
      <c r="S24" s="145"/>
      <c r="T24" s="145"/>
      <c r="U24" s="145"/>
      <c r="V24" s="145"/>
      <c r="W24" s="145"/>
    </row>
    <row r="25">
      <c r="A25" s="146" t="s">
        <v>212</v>
      </c>
      <c r="B25" s="147"/>
      <c r="C25" s="147"/>
      <c r="D25" s="147"/>
      <c r="E25" s="145"/>
      <c r="F25" s="145"/>
      <c r="G25" s="145"/>
      <c r="H25" s="145"/>
      <c r="I25" s="145"/>
      <c r="J25" s="145"/>
      <c r="K25" s="145"/>
      <c r="L25" s="145"/>
      <c r="M25" s="145"/>
      <c r="N25" s="145"/>
      <c r="O25" s="145"/>
      <c r="P25" s="145"/>
      <c r="Q25" s="145"/>
      <c r="R25" s="145"/>
      <c r="S25" s="145"/>
      <c r="T25" s="145"/>
      <c r="U25" s="145"/>
      <c r="V25" s="145"/>
      <c r="W25" s="145"/>
    </row>
    <row r="26">
      <c r="A26" s="148">
        <v>0.4583333333333333</v>
      </c>
      <c r="B26" s="146" t="s">
        <v>213</v>
      </c>
      <c r="C26" s="147"/>
      <c r="D26" s="147"/>
      <c r="E26" s="145"/>
      <c r="F26" s="145"/>
      <c r="G26" s="145"/>
      <c r="H26" s="145"/>
      <c r="I26" s="145"/>
      <c r="J26" s="145"/>
      <c r="K26" s="145"/>
      <c r="L26" s="145"/>
      <c r="M26" s="145"/>
      <c r="N26" s="145"/>
      <c r="O26" s="145"/>
      <c r="P26" s="145"/>
      <c r="Q26" s="145"/>
      <c r="R26" s="145"/>
      <c r="S26" s="145"/>
      <c r="T26" s="145"/>
      <c r="U26" s="145"/>
      <c r="V26" s="145"/>
      <c r="W26" s="145"/>
    </row>
    <row r="27">
      <c r="A27" s="148">
        <v>0.5</v>
      </c>
      <c r="B27" s="147"/>
      <c r="C27" s="147"/>
      <c r="D27" s="147"/>
      <c r="E27" s="145"/>
      <c r="F27" s="145"/>
      <c r="G27" s="145"/>
      <c r="H27" s="145"/>
      <c r="I27" s="145"/>
      <c r="J27" s="145"/>
      <c r="K27" s="145"/>
      <c r="L27" s="145"/>
      <c r="M27" s="145"/>
      <c r="N27" s="145"/>
      <c r="O27" s="145"/>
      <c r="P27" s="145"/>
      <c r="Q27" s="145"/>
      <c r="R27" s="145"/>
      <c r="S27" s="145"/>
      <c r="T27" s="145"/>
      <c r="U27" s="145"/>
      <c r="V27" s="145"/>
      <c r="W27" s="145"/>
    </row>
    <row r="28">
      <c r="A28" s="148">
        <v>0.5416666666666666</v>
      </c>
      <c r="B28" s="147"/>
      <c r="C28" s="147"/>
      <c r="D28" s="147"/>
      <c r="E28" s="145"/>
      <c r="F28" s="145"/>
      <c r="G28" s="145"/>
      <c r="H28" s="145"/>
      <c r="I28" s="145"/>
      <c r="J28" s="145"/>
      <c r="K28" s="145"/>
      <c r="L28" s="145"/>
      <c r="M28" s="145"/>
      <c r="N28" s="145"/>
      <c r="O28" s="145"/>
      <c r="P28" s="145"/>
      <c r="Q28" s="145"/>
      <c r="R28" s="145"/>
      <c r="S28" s="145"/>
      <c r="T28" s="145"/>
      <c r="U28" s="145"/>
      <c r="V28" s="145"/>
      <c r="W28" s="145"/>
    </row>
    <row r="29">
      <c r="A29" s="148">
        <v>0.5833333333333334</v>
      </c>
      <c r="B29" s="147"/>
      <c r="C29" s="147"/>
      <c r="D29" s="147"/>
      <c r="E29" s="145"/>
      <c r="F29" s="145"/>
      <c r="G29" s="145"/>
      <c r="H29" s="145"/>
      <c r="I29" s="145"/>
      <c r="J29" s="145"/>
      <c r="K29" s="145"/>
      <c r="L29" s="145"/>
      <c r="M29" s="145"/>
      <c r="N29" s="145"/>
      <c r="O29" s="145"/>
      <c r="P29" s="145"/>
      <c r="Q29" s="145"/>
      <c r="R29" s="145"/>
      <c r="S29" s="145"/>
      <c r="T29" s="145"/>
      <c r="U29" s="145"/>
      <c r="V29" s="145"/>
      <c r="W29" s="145"/>
    </row>
    <row r="30">
      <c r="A30" s="148">
        <v>0.6666666666666666</v>
      </c>
      <c r="B30" s="146" t="s">
        <v>213</v>
      </c>
      <c r="C30" s="147"/>
      <c r="D30" s="147"/>
      <c r="E30" s="145"/>
      <c r="F30" s="149"/>
      <c r="G30" s="149" t="s">
        <v>223</v>
      </c>
      <c r="H30" s="145"/>
      <c r="I30" s="145"/>
      <c r="J30" s="145"/>
      <c r="K30" s="145"/>
      <c r="L30" s="145"/>
      <c r="M30" s="145"/>
      <c r="N30" s="145"/>
      <c r="O30" s="145"/>
      <c r="P30" s="145"/>
      <c r="Q30" s="145"/>
      <c r="R30" s="145"/>
      <c r="S30" s="145"/>
      <c r="T30" s="145"/>
      <c r="U30" s="145"/>
      <c r="V30" s="145"/>
      <c r="W30" s="145"/>
    </row>
    <row r="31">
      <c r="A31" s="148">
        <v>0.7916666666666666</v>
      </c>
      <c r="B31" s="147"/>
      <c r="C31" s="147"/>
      <c r="D31" s="147"/>
      <c r="E31" s="145"/>
      <c r="F31" s="145"/>
      <c r="G31" s="145"/>
      <c r="H31" s="145"/>
      <c r="I31" s="145"/>
      <c r="J31" s="145"/>
      <c r="K31" s="145"/>
      <c r="L31" s="145"/>
      <c r="M31" s="145"/>
      <c r="N31" s="145"/>
      <c r="O31" s="145"/>
      <c r="P31" s="145"/>
      <c r="Q31" s="145"/>
      <c r="R31" s="145"/>
      <c r="S31" s="145"/>
      <c r="T31" s="145"/>
      <c r="U31" s="145"/>
      <c r="V31" s="145"/>
      <c r="W31" s="145"/>
    </row>
    <row r="32">
      <c r="A32" s="148">
        <v>0.8333333333333334</v>
      </c>
      <c r="B32" s="147"/>
      <c r="C32" s="147"/>
      <c r="D32" s="147"/>
      <c r="E32" s="145"/>
      <c r="F32" s="145"/>
      <c r="G32" s="145"/>
      <c r="H32" s="145"/>
      <c r="I32" s="145"/>
      <c r="J32" s="145"/>
      <c r="K32" s="145"/>
      <c r="L32" s="145"/>
      <c r="M32" s="145"/>
      <c r="N32" s="145"/>
      <c r="O32" s="145"/>
      <c r="P32" s="145"/>
      <c r="Q32" s="145"/>
      <c r="R32" s="145"/>
      <c r="S32" s="145"/>
      <c r="T32" s="145"/>
      <c r="U32" s="145"/>
      <c r="V32" s="145"/>
      <c r="W32" s="145"/>
    </row>
    <row r="33">
      <c r="A33" s="145"/>
      <c r="B33" s="145"/>
      <c r="C33" s="145"/>
      <c r="D33" s="145"/>
      <c r="E33" s="145"/>
      <c r="F33" s="145"/>
      <c r="G33" s="145"/>
      <c r="H33" s="145"/>
      <c r="I33" s="145"/>
      <c r="J33" s="145"/>
      <c r="K33" s="145"/>
      <c r="L33" s="149" t="s">
        <v>224</v>
      </c>
      <c r="M33" s="145"/>
      <c r="N33" s="145"/>
      <c r="O33" s="145"/>
      <c r="P33" s="145"/>
      <c r="Q33" s="145"/>
      <c r="R33" s="145"/>
      <c r="S33" s="145"/>
      <c r="T33" s="145"/>
      <c r="U33" s="145"/>
      <c r="V33" s="145"/>
      <c r="W33" s="145"/>
    </row>
    <row r="34">
      <c r="A34" s="145"/>
      <c r="B34" s="145"/>
      <c r="C34" s="145"/>
      <c r="D34" s="145"/>
      <c r="E34" s="145"/>
      <c r="F34" s="145"/>
      <c r="G34" s="145"/>
      <c r="H34" s="145"/>
      <c r="I34" s="145"/>
      <c r="J34" s="145"/>
      <c r="K34" s="145"/>
      <c r="L34" s="145"/>
      <c r="M34" s="145"/>
      <c r="N34" s="145"/>
      <c r="O34" s="145"/>
      <c r="P34" s="145"/>
      <c r="Q34" s="145"/>
      <c r="R34" s="145"/>
      <c r="S34" s="145"/>
      <c r="T34" s="145"/>
      <c r="U34" s="145"/>
      <c r="V34" s="145"/>
      <c r="W34" s="145"/>
    </row>
    <row r="35">
      <c r="A35" s="145"/>
      <c r="B35" s="145"/>
      <c r="C35" s="145"/>
      <c r="D35" s="145"/>
      <c r="E35" s="145"/>
      <c r="F35" s="145"/>
      <c r="G35" s="145"/>
      <c r="H35" s="145"/>
      <c r="I35" s="145"/>
      <c r="J35" s="145"/>
      <c r="K35" s="145"/>
      <c r="L35" s="145"/>
      <c r="M35" s="145"/>
      <c r="N35" s="145"/>
      <c r="O35" s="145"/>
      <c r="P35" s="145"/>
      <c r="Q35" s="145"/>
      <c r="R35" s="145"/>
      <c r="S35" s="145"/>
      <c r="T35" s="145"/>
      <c r="U35" s="145"/>
      <c r="V35" s="145"/>
      <c r="W35" s="145"/>
    </row>
    <row r="36">
      <c r="A36" s="145"/>
      <c r="B36" s="145"/>
      <c r="C36" s="145"/>
      <c r="D36" s="145"/>
      <c r="E36" s="145"/>
      <c r="F36" s="145"/>
      <c r="G36" s="145"/>
      <c r="H36" s="145"/>
      <c r="I36" s="145"/>
      <c r="J36" s="145"/>
      <c r="K36" s="145"/>
      <c r="L36" s="145"/>
      <c r="M36" s="145"/>
      <c r="N36" s="145"/>
      <c r="O36" s="145"/>
      <c r="P36" s="145"/>
      <c r="Q36" s="145"/>
      <c r="R36" s="145"/>
      <c r="S36" s="145"/>
      <c r="T36" s="145"/>
      <c r="U36" s="145"/>
      <c r="V36" s="145"/>
      <c r="W36" s="145"/>
    </row>
    <row r="37">
      <c r="A37" s="145"/>
      <c r="B37" s="145"/>
      <c r="C37" s="145"/>
      <c r="D37" s="145"/>
      <c r="E37" s="145"/>
      <c r="F37" s="145"/>
      <c r="G37" s="145"/>
      <c r="H37" s="145"/>
      <c r="I37" s="145"/>
      <c r="J37" s="145"/>
      <c r="K37" s="145"/>
      <c r="L37" s="145"/>
      <c r="M37" s="145"/>
      <c r="N37" s="145"/>
      <c r="O37" s="145"/>
      <c r="P37" s="145"/>
      <c r="Q37" s="145"/>
      <c r="R37" s="145"/>
      <c r="S37" s="145"/>
      <c r="T37" s="145"/>
      <c r="U37" s="145"/>
      <c r="V37" s="145"/>
      <c r="W37" s="145"/>
    </row>
    <row r="38">
      <c r="A38" s="145"/>
      <c r="B38" s="145"/>
      <c r="C38" s="145"/>
      <c r="D38" s="145"/>
      <c r="E38" s="145"/>
      <c r="F38" s="145"/>
      <c r="G38" s="145"/>
      <c r="H38" s="145"/>
      <c r="I38" s="145"/>
      <c r="J38" s="145"/>
      <c r="K38" s="145"/>
      <c r="L38" s="145"/>
      <c r="M38" s="145"/>
      <c r="N38" s="145"/>
      <c r="O38" s="145"/>
      <c r="P38" s="145"/>
      <c r="Q38" s="145"/>
      <c r="R38" s="145"/>
      <c r="S38" s="145"/>
      <c r="T38" s="145"/>
      <c r="U38" s="145"/>
      <c r="V38" s="145"/>
      <c r="W38" s="145"/>
    </row>
    <row r="39">
      <c r="A39" s="145"/>
      <c r="B39" s="145"/>
      <c r="C39" s="145"/>
      <c r="D39" s="145"/>
      <c r="E39" s="145"/>
      <c r="F39" s="145"/>
      <c r="G39" s="145"/>
      <c r="H39" s="145"/>
      <c r="I39" s="145"/>
      <c r="J39" s="145"/>
      <c r="K39" s="145"/>
      <c r="L39" s="145"/>
      <c r="M39" s="145"/>
      <c r="N39" s="145"/>
      <c r="O39" s="145"/>
      <c r="P39" s="145"/>
      <c r="Q39" s="145"/>
      <c r="R39" s="145"/>
      <c r="S39" s="145"/>
      <c r="T39" s="145"/>
      <c r="U39" s="145"/>
      <c r="V39" s="145"/>
      <c r="W39" s="145"/>
    </row>
    <row r="40">
      <c r="A40" s="145"/>
      <c r="B40" s="145"/>
      <c r="C40" s="145"/>
      <c r="D40" s="145"/>
      <c r="E40" s="145"/>
      <c r="F40" s="145"/>
      <c r="G40" s="145"/>
      <c r="H40" s="145"/>
      <c r="I40" s="145"/>
      <c r="J40" s="145"/>
      <c r="K40" s="145"/>
      <c r="L40" s="145"/>
      <c r="M40" s="145"/>
      <c r="N40" s="145"/>
      <c r="O40" s="145"/>
      <c r="P40" s="145"/>
      <c r="Q40" s="145"/>
      <c r="R40" s="145"/>
      <c r="S40" s="145"/>
      <c r="T40" s="145"/>
      <c r="U40" s="145"/>
      <c r="V40" s="145"/>
      <c r="W40" s="145"/>
    </row>
    <row r="41">
      <c r="A41" s="145"/>
      <c r="B41" s="145"/>
      <c r="C41" s="145"/>
      <c r="D41" s="145"/>
      <c r="E41" s="145"/>
      <c r="F41" s="145"/>
      <c r="G41" s="145"/>
      <c r="H41" s="145"/>
      <c r="I41" s="145"/>
      <c r="J41" s="145"/>
      <c r="K41" s="145"/>
      <c r="L41" s="145"/>
      <c r="M41" s="145"/>
      <c r="N41" s="145"/>
      <c r="O41" s="145"/>
      <c r="P41" s="145"/>
      <c r="Q41" s="145"/>
      <c r="R41" s="145"/>
      <c r="S41" s="145"/>
      <c r="T41" s="145"/>
      <c r="U41" s="145"/>
      <c r="V41" s="145"/>
      <c r="W41" s="145"/>
    </row>
    <row r="42">
      <c r="A42" s="145"/>
      <c r="B42" s="145"/>
      <c r="C42" s="145"/>
      <c r="D42" s="145"/>
      <c r="E42" s="145"/>
      <c r="F42" s="145"/>
      <c r="G42" s="145"/>
      <c r="H42" s="145"/>
      <c r="I42" s="145"/>
      <c r="J42" s="145"/>
      <c r="K42" s="145"/>
      <c r="L42" s="145"/>
      <c r="M42" s="145"/>
      <c r="N42" s="145"/>
      <c r="O42" s="145"/>
      <c r="P42" s="145"/>
      <c r="Q42" s="145"/>
      <c r="R42" s="145"/>
      <c r="S42" s="145"/>
      <c r="T42" s="145"/>
      <c r="U42" s="145"/>
      <c r="V42" s="145"/>
      <c r="W42" s="145"/>
    </row>
    <row r="43">
      <c r="A43" s="145"/>
      <c r="B43" s="145"/>
      <c r="C43" s="145"/>
      <c r="D43" s="145"/>
      <c r="E43" s="145"/>
      <c r="F43" s="145"/>
      <c r="G43" s="145"/>
      <c r="H43" s="145"/>
      <c r="I43" s="145"/>
      <c r="J43" s="145"/>
      <c r="K43" s="145"/>
      <c r="L43" s="145"/>
      <c r="M43" s="145"/>
      <c r="N43" s="145"/>
      <c r="O43" s="145"/>
      <c r="P43" s="145"/>
      <c r="Q43" s="145"/>
      <c r="R43" s="145"/>
      <c r="S43" s="145"/>
      <c r="T43" s="145"/>
      <c r="U43" s="145"/>
      <c r="V43" s="145"/>
      <c r="W43" s="145"/>
    </row>
    <row r="44">
      <c r="A44" s="145"/>
      <c r="B44" s="145"/>
      <c r="C44" s="145"/>
      <c r="D44" s="145"/>
      <c r="E44" s="145"/>
      <c r="F44" s="145"/>
      <c r="G44" s="145"/>
      <c r="H44" s="145"/>
      <c r="I44" s="145"/>
      <c r="J44" s="145"/>
      <c r="K44" s="145"/>
      <c r="L44" s="145"/>
      <c r="M44" s="145"/>
      <c r="N44" s="145"/>
      <c r="O44" s="145"/>
      <c r="P44" s="145"/>
      <c r="Q44" s="145"/>
      <c r="R44" s="145"/>
      <c r="S44" s="145"/>
      <c r="T44" s="145"/>
      <c r="U44" s="145"/>
      <c r="V44" s="145"/>
      <c r="W44" s="145"/>
    </row>
    <row r="45">
      <c r="A45" s="145"/>
      <c r="B45" s="145"/>
      <c r="C45" s="145"/>
      <c r="D45" s="145"/>
      <c r="E45" s="145"/>
      <c r="F45" s="145"/>
      <c r="G45" s="145"/>
      <c r="H45" s="145"/>
      <c r="I45" s="145"/>
      <c r="J45" s="145"/>
      <c r="K45" s="145"/>
      <c r="L45" s="145"/>
      <c r="M45" s="145"/>
      <c r="N45" s="145"/>
      <c r="O45" s="145"/>
      <c r="P45" s="145"/>
      <c r="Q45" s="145"/>
      <c r="R45" s="145"/>
      <c r="S45" s="145"/>
      <c r="T45" s="145"/>
      <c r="U45" s="145"/>
      <c r="V45" s="145"/>
      <c r="W45" s="145"/>
    </row>
    <row r="46">
      <c r="A46" s="145"/>
      <c r="B46" s="145"/>
      <c r="C46" s="145"/>
      <c r="D46" s="145"/>
      <c r="E46" s="145"/>
      <c r="F46" s="145"/>
      <c r="G46" s="145"/>
      <c r="H46" s="145"/>
      <c r="I46" s="145"/>
      <c r="J46" s="145"/>
      <c r="K46" s="145"/>
      <c r="L46" s="145"/>
      <c r="M46" s="145"/>
      <c r="N46" s="145"/>
      <c r="O46" s="145"/>
      <c r="P46" s="145"/>
      <c r="Q46" s="145"/>
      <c r="R46" s="145"/>
      <c r="S46" s="145"/>
      <c r="T46" s="145"/>
      <c r="U46" s="145"/>
      <c r="V46" s="145"/>
      <c r="W46" s="145"/>
    </row>
    <row r="47">
      <c r="A47" s="145"/>
      <c r="B47" s="145"/>
      <c r="C47" s="145"/>
      <c r="D47" s="145"/>
      <c r="E47" s="145"/>
      <c r="F47" s="145"/>
      <c r="G47" s="145"/>
      <c r="H47" s="145"/>
      <c r="I47" s="145"/>
      <c r="J47" s="145"/>
      <c r="K47" s="145"/>
      <c r="L47" s="145"/>
      <c r="M47" s="145"/>
      <c r="N47" s="145"/>
      <c r="O47" s="145"/>
      <c r="P47" s="145"/>
      <c r="Q47" s="145"/>
      <c r="R47" s="145"/>
      <c r="S47" s="145"/>
      <c r="T47" s="145"/>
      <c r="U47" s="145"/>
      <c r="V47" s="145"/>
      <c r="W47" s="145"/>
    </row>
    <row r="48">
      <c r="A48" s="145"/>
      <c r="B48" s="145"/>
      <c r="C48" s="145"/>
      <c r="D48" s="145"/>
      <c r="E48" s="145"/>
      <c r="F48" s="145"/>
      <c r="G48" s="145"/>
      <c r="H48" s="145"/>
      <c r="I48" s="145"/>
      <c r="J48" s="145"/>
      <c r="K48" s="145"/>
      <c r="L48" s="145"/>
      <c r="M48" s="145"/>
      <c r="N48" s="145"/>
      <c r="O48" s="145"/>
      <c r="P48" s="145"/>
      <c r="Q48" s="145"/>
      <c r="R48" s="145"/>
      <c r="S48" s="145"/>
      <c r="T48" s="145"/>
      <c r="U48" s="145"/>
      <c r="V48" s="145"/>
      <c r="W48" s="145"/>
    </row>
    <row r="49">
      <c r="A49" s="145"/>
      <c r="B49" s="145"/>
      <c r="C49" s="145"/>
      <c r="D49" s="145"/>
      <c r="E49" s="145"/>
      <c r="F49" s="145"/>
      <c r="G49" s="145"/>
      <c r="H49" s="145"/>
      <c r="I49" s="145"/>
      <c r="J49" s="145"/>
      <c r="K49" s="145"/>
      <c r="L49" s="145"/>
      <c r="M49" s="145"/>
      <c r="N49" s="145"/>
      <c r="O49" s="145"/>
      <c r="P49" s="145"/>
      <c r="Q49" s="145"/>
      <c r="R49" s="145"/>
      <c r="S49" s="145"/>
      <c r="T49" s="145"/>
      <c r="U49" s="145"/>
      <c r="V49" s="145"/>
      <c r="W49" s="145"/>
    </row>
    <row r="50">
      <c r="A50" s="145"/>
      <c r="B50" s="145"/>
      <c r="C50" s="145"/>
      <c r="D50" s="145"/>
      <c r="E50" s="145"/>
      <c r="F50" s="145"/>
      <c r="G50" s="145"/>
      <c r="H50" s="145"/>
      <c r="I50" s="145"/>
      <c r="J50" s="145"/>
      <c r="K50" s="145"/>
      <c r="L50" s="145"/>
      <c r="M50" s="145"/>
      <c r="N50" s="145"/>
      <c r="O50" s="145"/>
      <c r="P50" s="145"/>
      <c r="Q50" s="145"/>
      <c r="R50" s="145"/>
      <c r="S50" s="145"/>
      <c r="T50" s="145"/>
      <c r="U50" s="145"/>
      <c r="V50" s="145"/>
      <c r="W50" s="145"/>
    </row>
    <row r="51">
      <c r="A51" s="145"/>
      <c r="B51" s="145"/>
      <c r="C51" s="145"/>
      <c r="D51" s="145"/>
      <c r="E51" s="145"/>
      <c r="F51" s="145"/>
      <c r="G51" s="145"/>
      <c r="H51" s="145"/>
      <c r="I51" s="145"/>
      <c r="J51" s="145"/>
      <c r="K51" s="145"/>
      <c r="L51" s="145"/>
      <c r="M51" s="145"/>
      <c r="N51" s="145"/>
      <c r="O51" s="145"/>
      <c r="P51" s="145"/>
      <c r="Q51" s="145"/>
      <c r="R51" s="145"/>
      <c r="S51" s="145"/>
      <c r="T51" s="145"/>
      <c r="U51" s="145"/>
      <c r="V51" s="145"/>
      <c r="W51" s="145"/>
    </row>
    <row r="52">
      <c r="A52" s="145"/>
      <c r="B52" s="145"/>
      <c r="C52" s="145"/>
      <c r="D52" s="145"/>
      <c r="E52" s="145"/>
      <c r="F52" s="145"/>
      <c r="G52" s="145"/>
      <c r="H52" s="145"/>
      <c r="I52" s="145"/>
      <c r="J52" s="145"/>
      <c r="K52" s="145"/>
      <c r="L52" s="145"/>
      <c r="M52" s="145"/>
      <c r="N52" s="145"/>
      <c r="O52" s="145"/>
      <c r="P52" s="145"/>
      <c r="Q52" s="145"/>
      <c r="R52" s="145"/>
      <c r="S52" s="145"/>
      <c r="T52" s="145"/>
      <c r="U52" s="145"/>
      <c r="V52" s="145"/>
      <c r="W52" s="145"/>
    </row>
    <row r="53">
      <c r="A53" s="145"/>
      <c r="B53" s="145"/>
      <c r="C53" s="145"/>
      <c r="D53" s="145"/>
      <c r="E53" s="145"/>
      <c r="F53" s="145"/>
      <c r="G53" s="145"/>
      <c r="H53" s="145"/>
      <c r="I53" s="145"/>
      <c r="J53" s="145"/>
      <c r="K53" s="145"/>
      <c r="L53" s="145"/>
      <c r="M53" s="145"/>
      <c r="N53" s="145"/>
      <c r="O53" s="145"/>
      <c r="P53" s="145"/>
      <c r="Q53" s="145"/>
      <c r="R53" s="145"/>
      <c r="S53" s="145"/>
      <c r="T53" s="145"/>
      <c r="U53" s="145"/>
      <c r="V53" s="145"/>
      <c r="W53" s="145"/>
    </row>
    <row r="54">
      <c r="A54" s="145"/>
      <c r="B54" s="145"/>
      <c r="C54" s="145"/>
      <c r="D54" s="145"/>
      <c r="E54" s="145"/>
      <c r="F54" s="145"/>
      <c r="G54" s="145"/>
      <c r="H54" s="145"/>
      <c r="I54" s="145"/>
      <c r="J54" s="145"/>
      <c r="K54" s="145"/>
      <c r="L54" s="145"/>
      <c r="M54" s="145"/>
      <c r="N54" s="145"/>
      <c r="O54" s="145"/>
      <c r="P54" s="145"/>
      <c r="Q54" s="145"/>
      <c r="R54" s="145"/>
      <c r="S54" s="145"/>
      <c r="T54" s="145"/>
      <c r="U54" s="145"/>
      <c r="V54" s="145"/>
      <c r="W54" s="145"/>
    </row>
    <row r="55">
      <c r="A55" s="145"/>
      <c r="B55" s="145"/>
      <c r="C55" s="145"/>
      <c r="D55" s="145"/>
      <c r="E55" s="145"/>
      <c r="F55" s="145"/>
      <c r="G55" s="145"/>
      <c r="H55" s="145"/>
      <c r="I55" s="145"/>
      <c r="J55" s="145"/>
      <c r="K55" s="145"/>
      <c r="L55" s="145"/>
      <c r="M55" s="145"/>
      <c r="N55" s="145"/>
      <c r="O55" s="145"/>
      <c r="P55" s="145"/>
      <c r="Q55" s="145"/>
      <c r="R55" s="145"/>
      <c r="S55" s="145"/>
      <c r="T55" s="145"/>
      <c r="U55" s="145"/>
      <c r="V55" s="145"/>
      <c r="W55" s="145"/>
    </row>
    <row r="56">
      <c r="A56" s="145"/>
      <c r="B56" s="145"/>
      <c r="C56" s="145"/>
      <c r="D56" s="145"/>
      <c r="E56" s="145"/>
      <c r="F56" s="145"/>
      <c r="G56" s="145"/>
      <c r="H56" s="145"/>
      <c r="I56" s="145"/>
      <c r="J56" s="145"/>
      <c r="K56" s="145"/>
      <c r="L56" s="145"/>
      <c r="M56" s="145"/>
      <c r="N56" s="145"/>
      <c r="O56" s="145"/>
      <c r="P56" s="145"/>
      <c r="Q56" s="145"/>
      <c r="R56" s="145"/>
      <c r="S56" s="145"/>
      <c r="T56" s="145"/>
      <c r="U56" s="145"/>
      <c r="V56" s="145"/>
      <c r="W56" s="145"/>
    </row>
    <row r="57">
      <c r="A57" s="145"/>
      <c r="B57" s="145"/>
      <c r="C57" s="145"/>
      <c r="D57" s="145"/>
      <c r="E57" s="145"/>
      <c r="F57" s="145"/>
      <c r="G57" s="145"/>
      <c r="H57" s="145"/>
      <c r="I57" s="145"/>
      <c r="J57" s="145"/>
      <c r="K57" s="145"/>
      <c r="L57" s="145"/>
      <c r="M57" s="145"/>
      <c r="N57" s="145"/>
      <c r="O57" s="145"/>
      <c r="P57" s="145"/>
      <c r="Q57" s="145"/>
      <c r="R57" s="145"/>
      <c r="S57" s="145"/>
      <c r="T57" s="145"/>
      <c r="U57" s="145"/>
      <c r="V57" s="145"/>
      <c r="W57" s="145"/>
    </row>
    <row r="58">
      <c r="A58" s="145"/>
      <c r="B58" s="145"/>
      <c r="C58" s="145"/>
      <c r="D58" s="145"/>
      <c r="E58" s="145"/>
      <c r="F58" s="145"/>
      <c r="G58" s="145"/>
      <c r="H58" s="145"/>
      <c r="I58" s="145"/>
      <c r="J58" s="145"/>
      <c r="K58" s="145"/>
      <c r="L58" s="145"/>
      <c r="M58" s="145"/>
      <c r="N58" s="145"/>
      <c r="O58" s="145"/>
      <c r="P58" s="145"/>
      <c r="Q58" s="145"/>
      <c r="R58" s="145"/>
      <c r="S58" s="145"/>
      <c r="T58" s="145"/>
      <c r="U58" s="145"/>
      <c r="V58" s="145"/>
      <c r="W58" s="145"/>
    </row>
    <row r="59">
      <c r="A59" s="145"/>
      <c r="B59" s="145"/>
      <c r="C59" s="145"/>
      <c r="D59" s="145"/>
      <c r="E59" s="145"/>
      <c r="F59" s="145"/>
      <c r="G59" s="145"/>
      <c r="H59" s="145"/>
      <c r="I59" s="145"/>
      <c r="J59" s="145"/>
      <c r="K59" s="145"/>
      <c r="L59" s="145"/>
      <c r="M59" s="145"/>
      <c r="N59" s="145"/>
      <c r="O59" s="145"/>
      <c r="P59" s="145"/>
      <c r="Q59" s="145"/>
      <c r="R59" s="145"/>
      <c r="S59" s="145"/>
      <c r="T59" s="145"/>
      <c r="U59" s="145"/>
      <c r="V59" s="145"/>
      <c r="W59" s="145"/>
    </row>
    <row r="60">
      <c r="A60" s="145"/>
      <c r="B60" s="145"/>
      <c r="C60" s="145"/>
      <c r="D60" s="145"/>
      <c r="E60" s="145"/>
      <c r="F60" s="145"/>
      <c r="G60" s="145"/>
      <c r="H60" s="145"/>
      <c r="I60" s="145"/>
      <c r="J60" s="145"/>
      <c r="K60" s="145"/>
      <c r="L60" s="145"/>
      <c r="M60" s="145"/>
      <c r="N60" s="145"/>
      <c r="O60" s="145"/>
      <c r="P60" s="145"/>
      <c r="Q60" s="145"/>
      <c r="R60" s="145"/>
      <c r="S60" s="145"/>
      <c r="T60" s="145"/>
      <c r="U60" s="145"/>
      <c r="V60" s="145"/>
      <c r="W60" s="145"/>
    </row>
    <row r="61">
      <c r="A61" s="145"/>
      <c r="B61" s="145"/>
      <c r="C61" s="145"/>
      <c r="D61" s="145"/>
      <c r="E61" s="145"/>
      <c r="F61" s="145"/>
      <c r="G61" s="145"/>
      <c r="H61" s="145"/>
      <c r="I61" s="145"/>
      <c r="J61" s="145"/>
      <c r="K61" s="145"/>
      <c r="L61" s="145"/>
      <c r="M61" s="145"/>
      <c r="N61" s="145"/>
      <c r="O61" s="145"/>
      <c r="P61" s="145"/>
      <c r="Q61" s="145"/>
      <c r="R61" s="145"/>
      <c r="S61" s="145"/>
      <c r="T61" s="145"/>
      <c r="U61" s="145"/>
      <c r="V61" s="145"/>
      <c r="W61" s="145"/>
    </row>
    <row r="62">
      <c r="A62" s="145"/>
      <c r="B62" s="145"/>
      <c r="C62" s="145"/>
      <c r="D62" s="145"/>
      <c r="E62" s="145"/>
      <c r="F62" s="145"/>
      <c r="G62" s="145"/>
      <c r="H62" s="145"/>
      <c r="I62" s="145"/>
      <c r="J62" s="145"/>
      <c r="K62" s="145"/>
      <c r="L62" s="145"/>
      <c r="M62" s="145"/>
      <c r="N62" s="145"/>
      <c r="O62" s="145"/>
      <c r="P62" s="145"/>
      <c r="Q62" s="145"/>
      <c r="R62" s="145"/>
      <c r="S62" s="145"/>
      <c r="T62" s="145"/>
      <c r="U62" s="145"/>
      <c r="V62" s="145"/>
      <c r="W62" s="145"/>
    </row>
    <row r="63">
      <c r="A63" s="145"/>
      <c r="B63" s="145"/>
      <c r="C63" s="145"/>
      <c r="D63" s="145"/>
      <c r="E63" s="145"/>
      <c r="F63" s="145"/>
      <c r="G63" s="145"/>
      <c r="H63" s="145"/>
      <c r="I63" s="145"/>
      <c r="J63" s="145"/>
      <c r="K63" s="145"/>
      <c r="L63" s="145"/>
      <c r="M63" s="145"/>
      <c r="N63" s="145"/>
      <c r="O63" s="145"/>
      <c r="P63" s="145"/>
      <c r="Q63" s="145"/>
      <c r="R63" s="145"/>
      <c r="S63" s="145"/>
      <c r="T63" s="145"/>
      <c r="U63" s="145"/>
      <c r="V63" s="145"/>
      <c r="W63" s="145"/>
    </row>
    <row r="64">
      <c r="A64" s="145"/>
      <c r="B64" s="145"/>
      <c r="C64" s="145"/>
      <c r="D64" s="145"/>
      <c r="E64" s="145"/>
      <c r="F64" s="145"/>
      <c r="G64" s="145"/>
      <c r="H64" s="145"/>
      <c r="I64" s="145"/>
      <c r="J64" s="145"/>
      <c r="K64" s="145"/>
      <c r="L64" s="145"/>
      <c r="M64" s="145"/>
      <c r="N64" s="145"/>
      <c r="O64" s="145"/>
      <c r="P64" s="145"/>
      <c r="Q64" s="145"/>
      <c r="R64" s="145"/>
      <c r="S64" s="145"/>
      <c r="T64" s="145"/>
      <c r="U64" s="145"/>
      <c r="V64" s="145"/>
      <c r="W64" s="145"/>
    </row>
    <row r="65">
      <c r="A65" s="145"/>
      <c r="B65" s="145"/>
      <c r="C65" s="145"/>
      <c r="D65" s="145"/>
      <c r="E65" s="145"/>
      <c r="F65" s="145"/>
      <c r="G65" s="145"/>
      <c r="H65" s="145"/>
      <c r="I65" s="145"/>
      <c r="J65" s="145"/>
      <c r="K65" s="145"/>
      <c r="L65" s="145"/>
      <c r="M65" s="145"/>
      <c r="N65" s="145"/>
      <c r="O65" s="145"/>
      <c r="P65" s="145"/>
      <c r="Q65" s="145"/>
      <c r="R65" s="145"/>
      <c r="S65" s="145"/>
      <c r="T65" s="145"/>
      <c r="U65" s="145"/>
      <c r="V65" s="145"/>
      <c r="W65" s="145"/>
    </row>
    <row r="66">
      <c r="A66" s="145"/>
      <c r="B66" s="145"/>
      <c r="C66" s="145"/>
      <c r="D66" s="145"/>
      <c r="E66" s="145"/>
      <c r="F66" s="145"/>
      <c r="G66" s="145"/>
      <c r="H66" s="145"/>
      <c r="I66" s="145"/>
      <c r="J66" s="145"/>
      <c r="K66" s="145"/>
      <c r="L66" s="145"/>
      <c r="M66" s="145"/>
      <c r="N66" s="145"/>
      <c r="O66" s="145"/>
      <c r="P66" s="145"/>
      <c r="Q66" s="145"/>
      <c r="R66" s="145"/>
      <c r="S66" s="145"/>
      <c r="T66" s="145"/>
      <c r="U66" s="145"/>
      <c r="V66" s="145"/>
      <c r="W66" s="145"/>
    </row>
    <row r="67">
      <c r="A67" s="145"/>
      <c r="B67" s="145"/>
      <c r="C67" s="145"/>
      <c r="D67" s="145"/>
      <c r="E67" s="145"/>
      <c r="F67" s="145"/>
      <c r="G67" s="145"/>
      <c r="H67" s="145"/>
      <c r="I67" s="145"/>
      <c r="J67" s="145"/>
      <c r="K67" s="145"/>
      <c r="L67" s="145"/>
      <c r="M67" s="145"/>
      <c r="N67" s="145"/>
      <c r="O67" s="145"/>
      <c r="P67" s="145"/>
      <c r="Q67" s="145"/>
      <c r="R67" s="145"/>
      <c r="S67" s="145"/>
      <c r="T67" s="145"/>
      <c r="U67" s="145"/>
      <c r="V67" s="145"/>
      <c r="W67" s="145"/>
    </row>
    <row r="68">
      <c r="A68" s="145"/>
      <c r="B68" s="145"/>
      <c r="C68" s="145"/>
      <c r="D68" s="145"/>
      <c r="E68" s="145"/>
      <c r="F68" s="145"/>
      <c r="G68" s="145"/>
      <c r="H68" s="145"/>
      <c r="I68" s="145"/>
      <c r="J68" s="145"/>
      <c r="K68" s="145"/>
      <c r="L68" s="145"/>
      <c r="M68" s="145"/>
      <c r="N68" s="145"/>
      <c r="O68" s="145"/>
      <c r="P68" s="145"/>
      <c r="Q68" s="145"/>
      <c r="R68" s="145"/>
      <c r="S68" s="145"/>
      <c r="T68" s="145"/>
      <c r="U68" s="145"/>
      <c r="V68" s="145"/>
      <c r="W68" s="145"/>
    </row>
    <row r="69">
      <c r="A69" s="145"/>
      <c r="B69" s="145"/>
      <c r="C69" s="145"/>
      <c r="D69" s="145"/>
      <c r="E69" s="145"/>
      <c r="F69" s="145"/>
      <c r="G69" s="145"/>
      <c r="H69" s="145"/>
      <c r="I69" s="145"/>
      <c r="J69" s="145"/>
      <c r="K69" s="145"/>
      <c r="L69" s="145"/>
      <c r="M69" s="145"/>
      <c r="N69" s="145"/>
      <c r="O69" s="145"/>
      <c r="P69" s="145"/>
      <c r="Q69" s="145"/>
      <c r="R69" s="145"/>
      <c r="S69" s="145"/>
      <c r="T69" s="145"/>
      <c r="U69" s="145"/>
      <c r="V69" s="145"/>
      <c r="W69" s="145"/>
    </row>
    <row r="70">
      <c r="A70" s="145"/>
      <c r="B70" s="145"/>
      <c r="C70" s="145"/>
      <c r="D70" s="145"/>
      <c r="E70" s="145"/>
      <c r="F70" s="145"/>
      <c r="G70" s="145"/>
      <c r="H70" s="145"/>
      <c r="I70" s="145"/>
      <c r="J70" s="145"/>
      <c r="K70" s="145"/>
      <c r="L70" s="145"/>
      <c r="M70" s="145"/>
      <c r="N70" s="145"/>
      <c r="O70" s="145"/>
      <c r="P70" s="145"/>
      <c r="Q70" s="145"/>
      <c r="R70" s="145"/>
      <c r="S70" s="145"/>
      <c r="T70" s="145"/>
      <c r="U70" s="145"/>
      <c r="V70" s="145"/>
      <c r="W70" s="145"/>
    </row>
    <row r="71">
      <c r="A71" s="145"/>
      <c r="B71" s="145"/>
      <c r="C71" s="145"/>
      <c r="D71" s="145"/>
      <c r="E71" s="145"/>
      <c r="F71" s="145"/>
      <c r="G71" s="145"/>
      <c r="H71" s="145"/>
      <c r="I71" s="145"/>
      <c r="J71" s="145"/>
      <c r="K71" s="145"/>
      <c r="L71" s="145"/>
      <c r="M71" s="145"/>
      <c r="N71" s="145"/>
      <c r="O71" s="145"/>
      <c r="P71" s="145"/>
      <c r="Q71" s="145"/>
      <c r="R71" s="145"/>
      <c r="S71" s="145"/>
      <c r="T71" s="145"/>
      <c r="U71" s="145"/>
      <c r="V71" s="145"/>
      <c r="W71" s="145"/>
    </row>
    <row r="72">
      <c r="A72" s="145"/>
      <c r="B72" s="145"/>
      <c r="C72" s="145"/>
      <c r="D72" s="145"/>
      <c r="E72" s="145"/>
      <c r="F72" s="145"/>
      <c r="G72" s="145"/>
      <c r="H72" s="145"/>
      <c r="I72" s="145"/>
      <c r="J72" s="145"/>
      <c r="K72" s="145"/>
      <c r="L72" s="145"/>
      <c r="M72" s="145"/>
      <c r="N72" s="145"/>
      <c r="O72" s="145"/>
      <c r="P72" s="145"/>
      <c r="Q72" s="145"/>
      <c r="R72" s="145"/>
      <c r="S72" s="145"/>
      <c r="T72" s="145"/>
      <c r="U72" s="145"/>
      <c r="V72" s="145"/>
      <c r="W72" s="145"/>
    </row>
    <row r="73">
      <c r="A73" s="145"/>
      <c r="B73" s="145"/>
      <c r="C73" s="145"/>
      <c r="D73" s="145"/>
      <c r="E73" s="145"/>
      <c r="F73" s="145"/>
      <c r="G73" s="145"/>
      <c r="H73" s="145"/>
      <c r="I73" s="145"/>
      <c r="J73" s="145"/>
      <c r="K73" s="145"/>
      <c r="L73" s="145"/>
      <c r="M73" s="145"/>
      <c r="N73" s="145"/>
      <c r="O73" s="145"/>
      <c r="P73" s="145"/>
      <c r="Q73" s="145"/>
      <c r="R73" s="145"/>
      <c r="S73" s="145"/>
      <c r="T73" s="145"/>
      <c r="U73" s="145"/>
      <c r="V73" s="145"/>
      <c r="W73" s="145"/>
    </row>
    <row r="74">
      <c r="A74" s="145"/>
      <c r="B74" s="145"/>
      <c r="C74" s="145"/>
      <c r="D74" s="145"/>
      <c r="E74" s="145"/>
      <c r="F74" s="145"/>
      <c r="G74" s="145"/>
      <c r="H74" s="145"/>
      <c r="I74" s="145"/>
      <c r="J74" s="145"/>
      <c r="K74" s="145"/>
      <c r="L74" s="145"/>
      <c r="M74" s="145"/>
      <c r="N74" s="145"/>
      <c r="O74" s="145"/>
      <c r="P74" s="145"/>
      <c r="Q74" s="145"/>
      <c r="R74" s="145"/>
      <c r="S74" s="145"/>
      <c r="T74" s="145"/>
      <c r="U74" s="145"/>
      <c r="V74" s="145"/>
      <c r="W74" s="145"/>
    </row>
    <row r="75">
      <c r="A75" s="145"/>
      <c r="B75" s="145"/>
      <c r="C75" s="145"/>
      <c r="D75" s="145"/>
      <c r="E75" s="145"/>
      <c r="F75" s="145"/>
      <c r="G75" s="145"/>
      <c r="H75" s="145"/>
      <c r="I75" s="145"/>
      <c r="J75" s="145"/>
      <c r="K75" s="145"/>
      <c r="L75" s="145"/>
      <c r="M75" s="145"/>
      <c r="N75" s="145"/>
      <c r="O75" s="145"/>
      <c r="P75" s="145"/>
      <c r="Q75" s="145"/>
      <c r="R75" s="145"/>
      <c r="S75" s="145"/>
      <c r="T75" s="145"/>
      <c r="U75" s="145"/>
      <c r="V75" s="145"/>
      <c r="W75" s="145"/>
    </row>
    <row r="76">
      <c r="A76" s="145"/>
      <c r="B76" s="145"/>
      <c r="C76" s="145"/>
      <c r="D76" s="145"/>
      <c r="E76" s="145"/>
      <c r="F76" s="145"/>
      <c r="G76" s="145"/>
      <c r="H76" s="145"/>
      <c r="I76" s="145"/>
      <c r="J76" s="145"/>
      <c r="K76" s="145"/>
      <c r="L76" s="145"/>
      <c r="M76" s="145"/>
      <c r="N76" s="145"/>
      <c r="O76" s="145"/>
      <c r="P76" s="145"/>
      <c r="Q76" s="145"/>
      <c r="R76" s="145"/>
      <c r="S76" s="145"/>
      <c r="T76" s="145"/>
      <c r="U76" s="145"/>
      <c r="V76" s="145"/>
      <c r="W76" s="145"/>
    </row>
    <row r="77">
      <c r="A77" s="145"/>
      <c r="B77" s="145"/>
      <c r="C77" s="145"/>
      <c r="D77" s="145"/>
      <c r="E77" s="145"/>
      <c r="F77" s="145"/>
      <c r="G77" s="145"/>
      <c r="H77" s="145"/>
      <c r="I77" s="145"/>
      <c r="J77" s="145"/>
      <c r="K77" s="145"/>
      <c r="L77" s="145"/>
      <c r="M77" s="145"/>
      <c r="N77" s="145"/>
      <c r="O77" s="145"/>
      <c r="P77" s="145"/>
      <c r="Q77" s="145"/>
      <c r="R77" s="145"/>
      <c r="S77" s="145"/>
      <c r="T77" s="145"/>
      <c r="U77" s="145"/>
      <c r="V77" s="145"/>
      <c r="W77" s="145"/>
    </row>
    <row r="78">
      <c r="A78" s="145"/>
      <c r="B78" s="145"/>
      <c r="C78" s="145"/>
      <c r="D78" s="145"/>
      <c r="E78" s="145"/>
      <c r="F78" s="145"/>
      <c r="G78" s="145"/>
      <c r="H78" s="145"/>
      <c r="I78" s="145"/>
      <c r="J78" s="145"/>
      <c r="K78" s="145"/>
      <c r="L78" s="145"/>
      <c r="M78" s="145"/>
      <c r="N78" s="145"/>
      <c r="O78" s="145"/>
      <c r="P78" s="145"/>
      <c r="Q78" s="145"/>
      <c r="R78" s="145"/>
      <c r="S78" s="145"/>
      <c r="T78" s="145"/>
      <c r="U78" s="145"/>
      <c r="V78" s="145"/>
      <c r="W78" s="145"/>
    </row>
    <row r="79">
      <c r="A79" s="145"/>
      <c r="B79" s="145"/>
      <c r="C79" s="145"/>
      <c r="D79" s="145"/>
      <c r="E79" s="145"/>
      <c r="F79" s="145"/>
      <c r="G79" s="145"/>
      <c r="H79" s="145"/>
      <c r="I79" s="145"/>
      <c r="J79" s="145"/>
      <c r="K79" s="145"/>
      <c r="L79" s="145"/>
      <c r="M79" s="145"/>
      <c r="N79" s="145"/>
      <c r="O79" s="145"/>
      <c r="P79" s="145"/>
      <c r="Q79" s="145"/>
      <c r="R79" s="145"/>
      <c r="S79" s="145"/>
      <c r="T79" s="145"/>
      <c r="U79" s="145"/>
      <c r="V79" s="145"/>
      <c r="W79" s="145"/>
    </row>
    <row r="80">
      <c r="A80" s="145"/>
      <c r="B80" s="145"/>
      <c r="C80" s="145"/>
      <c r="D80" s="145"/>
      <c r="E80" s="145"/>
      <c r="F80" s="145"/>
      <c r="G80" s="145"/>
      <c r="H80" s="145"/>
      <c r="I80" s="145"/>
      <c r="J80" s="145"/>
      <c r="K80" s="145"/>
      <c r="L80" s="145"/>
      <c r="M80" s="145"/>
      <c r="N80" s="145"/>
      <c r="O80" s="145"/>
      <c r="P80" s="145"/>
      <c r="Q80" s="145"/>
      <c r="R80" s="145"/>
      <c r="S80" s="145"/>
      <c r="T80" s="145"/>
      <c r="U80" s="145"/>
      <c r="V80" s="145"/>
      <c r="W80" s="145"/>
    </row>
    <row r="81">
      <c r="A81" s="145"/>
      <c r="B81" s="145"/>
      <c r="C81" s="145"/>
      <c r="D81" s="145"/>
      <c r="E81" s="145"/>
      <c r="F81" s="145"/>
      <c r="G81" s="145"/>
      <c r="H81" s="145"/>
      <c r="I81" s="145"/>
      <c r="J81" s="145"/>
      <c r="K81" s="145"/>
      <c r="L81" s="145"/>
      <c r="M81" s="145"/>
      <c r="N81" s="145"/>
      <c r="O81" s="145"/>
      <c r="P81" s="145"/>
      <c r="Q81" s="145"/>
      <c r="R81" s="145"/>
      <c r="S81" s="145"/>
      <c r="T81" s="145"/>
      <c r="U81" s="145"/>
      <c r="V81" s="145"/>
      <c r="W81" s="145"/>
    </row>
    <row r="82">
      <c r="A82" s="145"/>
      <c r="B82" s="145"/>
      <c r="C82" s="145"/>
      <c r="D82" s="145"/>
      <c r="E82" s="145"/>
      <c r="F82" s="145"/>
      <c r="G82" s="145"/>
      <c r="H82" s="145"/>
      <c r="I82" s="145"/>
      <c r="J82" s="145"/>
      <c r="K82" s="145"/>
      <c r="L82" s="145"/>
      <c r="M82" s="145"/>
      <c r="N82" s="145"/>
      <c r="O82" s="145"/>
      <c r="P82" s="145"/>
      <c r="Q82" s="145"/>
      <c r="R82" s="145"/>
      <c r="S82" s="145"/>
      <c r="T82" s="145"/>
      <c r="U82" s="145"/>
      <c r="V82" s="145"/>
      <c r="W82" s="145"/>
    </row>
    <row r="83">
      <c r="A83" s="145"/>
      <c r="B83" s="145"/>
      <c r="C83" s="145"/>
      <c r="D83" s="145"/>
      <c r="E83" s="145"/>
      <c r="F83" s="145"/>
      <c r="G83" s="145"/>
      <c r="H83" s="145"/>
      <c r="I83" s="145"/>
      <c r="J83" s="145"/>
      <c r="K83" s="145"/>
      <c r="L83" s="145"/>
      <c r="M83" s="145"/>
      <c r="N83" s="145"/>
      <c r="O83" s="145"/>
      <c r="P83" s="145"/>
      <c r="Q83" s="145"/>
      <c r="R83" s="145"/>
      <c r="S83" s="145"/>
      <c r="T83" s="145"/>
      <c r="U83" s="145"/>
      <c r="V83" s="145"/>
      <c r="W83" s="145"/>
    </row>
    <row r="84">
      <c r="A84" s="145"/>
      <c r="B84" s="145"/>
      <c r="C84" s="145"/>
      <c r="D84" s="145"/>
      <c r="E84" s="145"/>
      <c r="F84" s="145"/>
      <c r="G84" s="145"/>
      <c r="H84" s="145"/>
      <c r="I84" s="145"/>
      <c r="J84" s="145"/>
      <c r="K84" s="145"/>
      <c r="L84" s="145"/>
      <c r="M84" s="145"/>
      <c r="N84" s="145"/>
      <c r="O84" s="145"/>
      <c r="P84" s="145"/>
      <c r="Q84" s="145"/>
      <c r="R84" s="145"/>
      <c r="S84" s="145"/>
      <c r="T84" s="145"/>
      <c r="U84" s="145"/>
      <c r="V84" s="145"/>
      <c r="W84" s="145"/>
    </row>
    <row r="85">
      <c r="A85" s="145"/>
      <c r="B85" s="145"/>
      <c r="C85" s="145"/>
      <c r="D85" s="145"/>
      <c r="E85" s="145"/>
      <c r="F85" s="145"/>
      <c r="G85" s="145"/>
      <c r="H85" s="145"/>
      <c r="I85" s="145"/>
      <c r="J85" s="145"/>
      <c r="K85" s="145"/>
      <c r="L85" s="145"/>
      <c r="M85" s="145"/>
      <c r="N85" s="145"/>
      <c r="O85" s="145"/>
      <c r="P85" s="145"/>
      <c r="Q85" s="145"/>
      <c r="R85" s="145"/>
      <c r="S85" s="145"/>
      <c r="T85" s="145"/>
      <c r="U85" s="145"/>
      <c r="V85" s="145"/>
      <c r="W85" s="145"/>
    </row>
    <row r="86">
      <c r="A86" s="145"/>
      <c r="B86" s="145"/>
      <c r="C86" s="145"/>
      <c r="D86" s="145"/>
      <c r="E86" s="145"/>
      <c r="F86" s="145"/>
      <c r="G86" s="145"/>
      <c r="H86" s="145"/>
      <c r="I86" s="145"/>
      <c r="J86" s="145"/>
      <c r="K86" s="145"/>
      <c r="L86" s="145"/>
      <c r="M86" s="145"/>
      <c r="N86" s="145"/>
      <c r="O86" s="145"/>
      <c r="P86" s="145"/>
      <c r="Q86" s="145"/>
      <c r="R86" s="145"/>
      <c r="S86" s="145"/>
      <c r="T86" s="145"/>
      <c r="U86" s="145"/>
      <c r="V86" s="145"/>
      <c r="W86" s="145"/>
    </row>
    <row r="87">
      <c r="A87" s="145"/>
      <c r="B87" s="145"/>
      <c r="C87" s="145"/>
      <c r="D87" s="145"/>
      <c r="E87" s="145"/>
      <c r="F87" s="145"/>
      <c r="G87" s="145"/>
      <c r="H87" s="145"/>
      <c r="I87" s="145"/>
      <c r="J87" s="145"/>
      <c r="K87" s="145"/>
      <c r="L87" s="145"/>
      <c r="M87" s="145"/>
      <c r="N87" s="145"/>
      <c r="O87" s="145"/>
      <c r="P87" s="145"/>
      <c r="Q87" s="145"/>
      <c r="R87" s="145"/>
      <c r="S87" s="145"/>
      <c r="T87" s="145"/>
      <c r="U87" s="145"/>
      <c r="V87" s="145"/>
      <c r="W87" s="145"/>
    </row>
    <row r="88">
      <c r="A88" s="145"/>
      <c r="B88" s="145"/>
      <c r="C88" s="145"/>
      <c r="D88" s="145"/>
      <c r="E88" s="145"/>
      <c r="F88" s="145"/>
      <c r="G88" s="145"/>
      <c r="H88" s="145"/>
      <c r="I88" s="145"/>
      <c r="J88" s="145"/>
      <c r="K88" s="145"/>
      <c r="L88" s="145"/>
      <c r="M88" s="145"/>
      <c r="N88" s="145"/>
      <c r="O88" s="145"/>
      <c r="P88" s="145"/>
      <c r="Q88" s="145"/>
      <c r="R88" s="145"/>
      <c r="S88" s="145"/>
      <c r="T88" s="145"/>
      <c r="U88" s="145"/>
      <c r="V88" s="145"/>
      <c r="W88" s="145"/>
    </row>
    <row r="89">
      <c r="A89" s="145"/>
      <c r="B89" s="145"/>
      <c r="C89" s="145"/>
      <c r="D89" s="145"/>
      <c r="E89" s="145"/>
      <c r="F89" s="145"/>
      <c r="G89" s="145"/>
      <c r="H89" s="145"/>
      <c r="I89" s="145"/>
      <c r="J89" s="145"/>
      <c r="K89" s="145"/>
      <c r="L89" s="145"/>
      <c r="M89" s="145"/>
      <c r="N89" s="145"/>
      <c r="O89" s="145"/>
      <c r="P89" s="145"/>
      <c r="Q89" s="145"/>
      <c r="R89" s="145"/>
      <c r="S89" s="145"/>
      <c r="T89" s="145"/>
      <c r="U89" s="145"/>
      <c r="V89" s="145"/>
      <c r="W89" s="145"/>
    </row>
    <row r="90">
      <c r="A90" s="145"/>
      <c r="B90" s="145"/>
      <c r="C90" s="145"/>
      <c r="D90" s="145"/>
      <c r="E90" s="145"/>
      <c r="F90" s="145"/>
      <c r="G90" s="145"/>
      <c r="H90" s="145"/>
      <c r="I90" s="145"/>
      <c r="J90" s="145"/>
      <c r="K90" s="145"/>
      <c r="L90" s="145"/>
      <c r="M90" s="145"/>
      <c r="N90" s="145"/>
      <c r="O90" s="145"/>
      <c r="P90" s="145"/>
      <c r="Q90" s="145"/>
      <c r="R90" s="145"/>
      <c r="S90" s="145"/>
      <c r="T90" s="145"/>
      <c r="U90" s="145"/>
      <c r="V90" s="145"/>
      <c r="W90" s="145"/>
    </row>
    <row r="91">
      <c r="A91" s="145"/>
      <c r="B91" s="145"/>
      <c r="C91" s="145"/>
      <c r="D91" s="145"/>
      <c r="E91" s="145"/>
      <c r="F91" s="145"/>
      <c r="G91" s="145"/>
      <c r="H91" s="145"/>
      <c r="I91" s="145"/>
      <c r="J91" s="145"/>
      <c r="K91" s="145"/>
      <c r="L91" s="145"/>
      <c r="M91" s="145"/>
      <c r="N91" s="145"/>
      <c r="O91" s="145"/>
      <c r="P91" s="145"/>
      <c r="Q91" s="145"/>
      <c r="R91" s="145"/>
      <c r="S91" s="145"/>
      <c r="T91" s="145"/>
      <c r="U91" s="145"/>
      <c r="V91" s="145"/>
      <c r="W91" s="145"/>
    </row>
    <row r="92">
      <c r="A92" s="145"/>
      <c r="B92" s="145"/>
      <c r="C92" s="145"/>
      <c r="D92" s="145"/>
      <c r="E92" s="145"/>
      <c r="F92" s="145"/>
      <c r="G92" s="145"/>
      <c r="H92" s="145"/>
      <c r="I92" s="145"/>
      <c r="J92" s="145"/>
      <c r="K92" s="145"/>
      <c r="L92" s="145"/>
      <c r="M92" s="145"/>
      <c r="N92" s="145"/>
      <c r="O92" s="145"/>
      <c r="P92" s="145"/>
      <c r="Q92" s="145"/>
      <c r="R92" s="145"/>
      <c r="S92" s="145"/>
      <c r="T92" s="145"/>
      <c r="U92" s="145"/>
      <c r="V92" s="145"/>
      <c r="W92" s="145"/>
    </row>
    <row r="93">
      <c r="A93" s="145"/>
      <c r="B93" s="145"/>
      <c r="C93" s="145"/>
      <c r="D93" s="145"/>
      <c r="E93" s="145"/>
      <c r="F93" s="145"/>
      <c r="G93" s="145"/>
      <c r="H93" s="145"/>
      <c r="I93" s="145"/>
      <c r="J93" s="145"/>
      <c r="K93" s="145"/>
      <c r="L93" s="145"/>
      <c r="M93" s="145"/>
      <c r="N93" s="145"/>
      <c r="O93" s="145"/>
      <c r="P93" s="145"/>
      <c r="Q93" s="145"/>
      <c r="R93" s="145"/>
      <c r="S93" s="145"/>
      <c r="T93" s="145"/>
      <c r="U93" s="145"/>
      <c r="V93" s="145"/>
      <c r="W93" s="145"/>
    </row>
    <row r="94">
      <c r="A94" s="145"/>
      <c r="B94" s="145"/>
      <c r="C94" s="145"/>
      <c r="D94" s="145"/>
      <c r="E94" s="145"/>
      <c r="F94" s="145"/>
      <c r="G94" s="145"/>
      <c r="H94" s="145"/>
      <c r="I94" s="145"/>
      <c r="J94" s="145"/>
      <c r="K94" s="145"/>
      <c r="L94" s="145"/>
      <c r="M94" s="145"/>
      <c r="N94" s="145"/>
      <c r="O94" s="145"/>
      <c r="P94" s="145"/>
      <c r="Q94" s="145"/>
      <c r="R94" s="145"/>
      <c r="S94" s="145"/>
      <c r="T94" s="145"/>
      <c r="U94" s="145"/>
      <c r="V94" s="145"/>
      <c r="W94" s="145"/>
    </row>
    <row r="95">
      <c r="A95" s="145"/>
      <c r="B95" s="145"/>
      <c r="C95" s="145"/>
      <c r="D95" s="145"/>
      <c r="E95" s="145"/>
      <c r="F95" s="145"/>
      <c r="G95" s="145"/>
      <c r="H95" s="145"/>
      <c r="I95" s="145"/>
      <c r="J95" s="145"/>
      <c r="K95" s="145"/>
      <c r="L95" s="145"/>
      <c r="M95" s="145"/>
      <c r="N95" s="145"/>
      <c r="O95" s="145"/>
      <c r="P95" s="145"/>
      <c r="Q95" s="145"/>
      <c r="R95" s="145"/>
      <c r="S95" s="145"/>
      <c r="T95" s="145"/>
      <c r="U95" s="145"/>
      <c r="V95" s="145"/>
      <c r="W95" s="145"/>
    </row>
    <row r="96">
      <c r="A96" s="145"/>
      <c r="B96" s="145"/>
      <c r="C96" s="145"/>
      <c r="D96" s="145"/>
      <c r="E96" s="145"/>
      <c r="F96" s="145"/>
      <c r="G96" s="145"/>
      <c r="H96" s="145"/>
      <c r="I96" s="145"/>
      <c r="J96" s="145"/>
      <c r="K96" s="145"/>
      <c r="L96" s="145"/>
      <c r="M96" s="145"/>
      <c r="N96" s="145"/>
      <c r="O96" s="145"/>
      <c r="P96" s="145"/>
      <c r="Q96" s="145"/>
      <c r="R96" s="145"/>
      <c r="S96" s="145"/>
      <c r="T96" s="145"/>
      <c r="U96" s="145"/>
      <c r="V96" s="145"/>
      <c r="W96" s="145"/>
    </row>
    <row r="97">
      <c r="A97" s="145"/>
      <c r="B97" s="145"/>
      <c r="C97" s="145"/>
      <c r="D97" s="145"/>
      <c r="E97" s="145"/>
      <c r="F97" s="145"/>
      <c r="G97" s="145"/>
      <c r="H97" s="145"/>
      <c r="I97" s="145"/>
      <c r="J97" s="145"/>
      <c r="K97" s="145"/>
      <c r="L97" s="145"/>
      <c r="M97" s="145"/>
      <c r="N97" s="145"/>
      <c r="O97" s="145"/>
      <c r="P97" s="145"/>
      <c r="Q97" s="145"/>
      <c r="R97" s="145"/>
      <c r="S97" s="145"/>
      <c r="T97" s="145"/>
      <c r="U97" s="145"/>
      <c r="V97" s="145"/>
      <c r="W97" s="145"/>
    </row>
    <row r="98">
      <c r="A98" s="145"/>
      <c r="B98" s="145"/>
      <c r="C98" s="145"/>
      <c r="D98" s="145"/>
      <c r="E98" s="145"/>
      <c r="F98" s="145"/>
      <c r="G98" s="145"/>
      <c r="H98" s="145"/>
      <c r="I98" s="145"/>
      <c r="J98" s="145"/>
      <c r="K98" s="145"/>
      <c r="L98" s="145"/>
      <c r="M98" s="145"/>
      <c r="N98" s="145"/>
      <c r="O98" s="145"/>
      <c r="P98" s="145"/>
      <c r="Q98" s="145"/>
      <c r="R98" s="145"/>
      <c r="S98" s="145"/>
      <c r="T98" s="145"/>
      <c r="U98" s="145"/>
      <c r="V98" s="145"/>
      <c r="W98" s="145"/>
    </row>
    <row r="99">
      <c r="A99" s="145"/>
      <c r="B99" s="145"/>
      <c r="C99" s="145"/>
      <c r="D99" s="145"/>
      <c r="E99" s="145"/>
      <c r="F99" s="145"/>
      <c r="G99" s="145"/>
      <c r="H99" s="145"/>
      <c r="I99" s="145"/>
      <c r="J99" s="145"/>
      <c r="K99" s="145"/>
      <c r="L99" s="145"/>
      <c r="M99" s="145"/>
      <c r="N99" s="145"/>
      <c r="O99" s="145"/>
      <c r="P99" s="145"/>
      <c r="Q99" s="145"/>
      <c r="R99" s="145"/>
      <c r="S99" s="145"/>
      <c r="T99" s="145"/>
      <c r="U99" s="145"/>
      <c r="V99" s="145"/>
      <c r="W99" s="145"/>
    </row>
    <row r="100">
      <c r="A100" s="145"/>
      <c r="B100" s="145"/>
      <c r="C100" s="145"/>
      <c r="D100" s="145"/>
      <c r="E100" s="145"/>
      <c r="F100" s="145"/>
      <c r="G100" s="145"/>
      <c r="H100" s="145"/>
      <c r="I100" s="145"/>
      <c r="J100" s="145"/>
      <c r="K100" s="145"/>
      <c r="L100" s="145"/>
      <c r="M100" s="145"/>
      <c r="N100" s="145"/>
      <c r="O100" s="145"/>
      <c r="P100" s="145"/>
      <c r="Q100" s="145"/>
      <c r="R100" s="145"/>
      <c r="S100" s="145"/>
      <c r="T100" s="145"/>
      <c r="U100" s="145"/>
      <c r="V100" s="145"/>
      <c r="W100" s="145"/>
    </row>
    <row r="101">
      <c r="A101" s="145"/>
      <c r="B101" s="145"/>
      <c r="C101" s="145"/>
      <c r="D101" s="145"/>
      <c r="E101" s="145"/>
      <c r="F101" s="145"/>
      <c r="G101" s="145"/>
      <c r="H101" s="145"/>
      <c r="I101" s="145"/>
      <c r="J101" s="145"/>
      <c r="K101" s="145"/>
      <c r="L101" s="145"/>
      <c r="M101" s="145"/>
      <c r="N101" s="145"/>
      <c r="O101" s="145"/>
      <c r="P101" s="145"/>
      <c r="Q101" s="145"/>
      <c r="R101" s="145"/>
      <c r="S101" s="145"/>
      <c r="T101" s="145"/>
      <c r="U101" s="145"/>
      <c r="V101" s="145"/>
      <c r="W101" s="145"/>
    </row>
    <row r="102">
      <c r="A102" s="145"/>
      <c r="B102" s="145"/>
      <c r="C102" s="145"/>
      <c r="D102" s="145"/>
      <c r="E102" s="145"/>
      <c r="F102" s="145"/>
      <c r="G102" s="145"/>
      <c r="H102" s="145"/>
      <c r="I102" s="145"/>
      <c r="J102" s="145"/>
      <c r="K102" s="145"/>
      <c r="L102" s="145"/>
      <c r="M102" s="145"/>
      <c r="N102" s="145"/>
      <c r="O102" s="145"/>
      <c r="P102" s="145"/>
      <c r="Q102" s="145"/>
      <c r="R102" s="145"/>
      <c r="S102" s="145"/>
      <c r="T102" s="145"/>
      <c r="U102" s="145"/>
      <c r="V102" s="145"/>
      <c r="W102" s="145"/>
    </row>
    <row r="103">
      <c r="A103" s="145"/>
      <c r="B103" s="145"/>
      <c r="C103" s="145"/>
      <c r="D103" s="145"/>
      <c r="E103" s="145"/>
      <c r="F103" s="145"/>
      <c r="G103" s="145"/>
      <c r="H103" s="145"/>
      <c r="I103" s="145"/>
      <c r="J103" s="145"/>
      <c r="K103" s="145"/>
      <c r="L103" s="145"/>
      <c r="M103" s="145"/>
      <c r="N103" s="145"/>
      <c r="O103" s="145"/>
      <c r="P103" s="145"/>
      <c r="Q103" s="145"/>
      <c r="R103" s="145"/>
      <c r="S103" s="145"/>
      <c r="T103" s="145"/>
      <c r="U103" s="145"/>
      <c r="V103" s="145"/>
      <c r="W103" s="145"/>
    </row>
    <row r="104">
      <c r="A104" s="145"/>
      <c r="B104" s="145"/>
      <c r="C104" s="145"/>
      <c r="D104" s="145"/>
      <c r="E104" s="145"/>
      <c r="F104" s="145"/>
      <c r="G104" s="145"/>
      <c r="H104" s="145"/>
      <c r="I104" s="145"/>
      <c r="J104" s="145"/>
      <c r="K104" s="145"/>
      <c r="L104" s="145"/>
      <c r="M104" s="145"/>
      <c r="N104" s="145"/>
      <c r="O104" s="145"/>
      <c r="P104" s="145"/>
      <c r="Q104" s="145"/>
      <c r="R104" s="145"/>
      <c r="S104" s="145"/>
      <c r="T104" s="145"/>
      <c r="U104" s="145"/>
      <c r="V104" s="145"/>
      <c r="W104" s="145"/>
    </row>
    <row r="105">
      <c r="A105" s="145"/>
      <c r="B105" s="145"/>
      <c r="C105" s="145"/>
      <c r="D105" s="145"/>
      <c r="E105" s="145"/>
      <c r="F105" s="145"/>
      <c r="G105" s="145"/>
      <c r="H105" s="145"/>
      <c r="I105" s="145"/>
      <c r="J105" s="145"/>
      <c r="K105" s="145"/>
      <c r="L105" s="145"/>
      <c r="M105" s="145"/>
      <c r="N105" s="145"/>
      <c r="O105" s="145"/>
      <c r="P105" s="145"/>
      <c r="Q105" s="145"/>
      <c r="R105" s="145"/>
      <c r="S105" s="145"/>
      <c r="T105" s="145"/>
      <c r="U105" s="145"/>
      <c r="V105" s="145"/>
      <c r="W105" s="145"/>
    </row>
    <row r="106">
      <c r="A106" s="145"/>
      <c r="B106" s="145"/>
      <c r="C106" s="145"/>
      <c r="D106" s="145"/>
      <c r="E106" s="145"/>
      <c r="F106" s="145"/>
      <c r="G106" s="145"/>
      <c r="H106" s="145"/>
      <c r="I106" s="145"/>
      <c r="J106" s="145"/>
      <c r="K106" s="145"/>
      <c r="L106" s="145"/>
      <c r="M106" s="145"/>
      <c r="N106" s="145"/>
      <c r="O106" s="145"/>
      <c r="P106" s="145"/>
      <c r="Q106" s="145"/>
      <c r="R106" s="145"/>
      <c r="S106" s="145"/>
      <c r="T106" s="145"/>
      <c r="U106" s="145"/>
      <c r="V106" s="145"/>
      <c r="W106" s="145"/>
    </row>
    <row r="107">
      <c r="A107" s="145"/>
      <c r="B107" s="145"/>
      <c r="C107" s="145"/>
      <c r="D107" s="145"/>
      <c r="E107" s="145"/>
      <c r="F107" s="145"/>
      <c r="G107" s="145"/>
      <c r="H107" s="145"/>
      <c r="I107" s="145"/>
      <c r="J107" s="145"/>
      <c r="K107" s="145"/>
      <c r="L107" s="145"/>
      <c r="M107" s="145"/>
      <c r="N107" s="145"/>
      <c r="O107" s="145"/>
      <c r="P107" s="145"/>
      <c r="Q107" s="145"/>
      <c r="R107" s="145"/>
      <c r="S107" s="145"/>
      <c r="T107" s="145"/>
      <c r="U107" s="145"/>
      <c r="V107" s="145"/>
      <c r="W107" s="145"/>
    </row>
    <row r="108">
      <c r="A108" s="145"/>
      <c r="B108" s="145"/>
      <c r="C108" s="145"/>
      <c r="D108" s="145"/>
      <c r="E108" s="145"/>
      <c r="F108" s="145"/>
      <c r="G108" s="145"/>
      <c r="H108" s="145"/>
      <c r="I108" s="145"/>
      <c r="J108" s="145"/>
      <c r="K108" s="145"/>
      <c r="L108" s="145"/>
      <c r="M108" s="145"/>
      <c r="N108" s="145"/>
      <c r="O108" s="145"/>
      <c r="P108" s="145"/>
      <c r="Q108" s="145"/>
      <c r="R108" s="145"/>
      <c r="S108" s="145"/>
      <c r="T108" s="145"/>
      <c r="U108" s="145"/>
      <c r="V108" s="145"/>
      <c r="W108" s="145"/>
    </row>
    <row r="109">
      <c r="A109" s="145"/>
      <c r="B109" s="145"/>
      <c r="C109" s="145"/>
      <c r="D109" s="145"/>
      <c r="E109" s="145"/>
      <c r="F109" s="145"/>
      <c r="G109" s="145"/>
      <c r="H109" s="145"/>
      <c r="I109" s="145"/>
      <c r="J109" s="145"/>
      <c r="K109" s="145"/>
      <c r="L109" s="145"/>
      <c r="M109" s="145"/>
      <c r="N109" s="145"/>
      <c r="O109" s="145"/>
      <c r="P109" s="145"/>
      <c r="Q109" s="145"/>
      <c r="R109" s="145"/>
      <c r="S109" s="145"/>
      <c r="T109" s="145"/>
      <c r="U109" s="145"/>
      <c r="V109" s="145"/>
      <c r="W109" s="145"/>
    </row>
    <row r="110">
      <c r="A110" s="145"/>
      <c r="B110" s="145"/>
      <c r="C110" s="145"/>
      <c r="D110" s="145"/>
      <c r="E110" s="145"/>
      <c r="F110" s="145"/>
      <c r="G110" s="145"/>
      <c r="H110" s="145"/>
      <c r="I110" s="145"/>
      <c r="J110" s="145"/>
      <c r="K110" s="145"/>
      <c r="L110" s="145"/>
      <c r="M110" s="145"/>
      <c r="N110" s="145"/>
      <c r="O110" s="145"/>
      <c r="P110" s="145"/>
      <c r="Q110" s="145"/>
      <c r="R110" s="145"/>
      <c r="S110" s="145"/>
      <c r="T110" s="145"/>
      <c r="U110" s="145"/>
      <c r="V110" s="145"/>
      <c r="W110" s="145"/>
    </row>
    <row r="111">
      <c r="A111" s="145"/>
      <c r="B111" s="145"/>
      <c r="C111" s="145"/>
      <c r="D111" s="145"/>
      <c r="E111" s="145"/>
      <c r="F111" s="145"/>
      <c r="G111" s="145"/>
      <c r="H111" s="145"/>
      <c r="I111" s="145"/>
      <c r="J111" s="145"/>
      <c r="K111" s="145"/>
      <c r="L111" s="145"/>
      <c r="M111" s="145"/>
      <c r="N111" s="145"/>
      <c r="O111" s="145"/>
      <c r="P111" s="145"/>
      <c r="Q111" s="145"/>
      <c r="R111" s="145"/>
      <c r="S111" s="145"/>
      <c r="T111" s="145"/>
      <c r="U111" s="145"/>
      <c r="V111" s="145"/>
      <c r="W111" s="145"/>
    </row>
    <row r="112">
      <c r="A112" s="145"/>
      <c r="B112" s="145"/>
      <c r="C112" s="145"/>
      <c r="D112" s="145"/>
      <c r="E112" s="145"/>
      <c r="F112" s="145"/>
      <c r="G112" s="145"/>
      <c r="H112" s="145"/>
      <c r="I112" s="145"/>
      <c r="J112" s="145"/>
      <c r="K112" s="145"/>
      <c r="L112" s="145"/>
      <c r="M112" s="145"/>
      <c r="N112" s="145"/>
      <c r="O112" s="145"/>
      <c r="P112" s="145"/>
      <c r="Q112" s="145"/>
      <c r="R112" s="145"/>
      <c r="S112" s="145"/>
      <c r="T112" s="145"/>
      <c r="U112" s="145"/>
      <c r="V112" s="145"/>
      <c r="W112" s="145"/>
    </row>
    <row r="113">
      <c r="A113" s="145"/>
      <c r="B113" s="145"/>
      <c r="C113" s="145"/>
      <c r="D113" s="145"/>
      <c r="E113" s="145"/>
      <c r="F113" s="145"/>
      <c r="G113" s="145"/>
      <c r="H113" s="145"/>
      <c r="I113" s="145"/>
      <c r="J113" s="145"/>
      <c r="K113" s="145"/>
      <c r="L113" s="145"/>
      <c r="M113" s="145"/>
      <c r="N113" s="145"/>
      <c r="O113" s="145"/>
      <c r="P113" s="145"/>
      <c r="Q113" s="145"/>
      <c r="R113" s="145"/>
      <c r="S113" s="145"/>
      <c r="T113" s="145"/>
      <c r="U113" s="145"/>
      <c r="V113" s="145"/>
      <c r="W113" s="145"/>
    </row>
    <row r="114">
      <c r="A114" s="145"/>
      <c r="B114" s="145"/>
      <c r="C114" s="145"/>
      <c r="D114" s="145"/>
      <c r="E114" s="145"/>
      <c r="F114" s="145"/>
      <c r="G114" s="145"/>
      <c r="H114" s="145"/>
      <c r="I114" s="145"/>
      <c r="J114" s="145"/>
      <c r="K114" s="145"/>
      <c r="L114" s="145"/>
      <c r="M114" s="145"/>
      <c r="N114" s="145"/>
      <c r="O114" s="145"/>
      <c r="P114" s="145"/>
      <c r="Q114" s="145"/>
      <c r="R114" s="145"/>
      <c r="S114" s="145"/>
      <c r="T114" s="145"/>
      <c r="U114" s="145"/>
      <c r="V114" s="145"/>
      <c r="W114" s="145"/>
    </row>
    <row r="115">
      <c r="A115" s="145"/>
      <c r="B115" s="145"/>
      <c r="C115" s="145"/>
      <c r="D115" s="145"/>
      <c r="E115" s="145"/>
      <c r="F115" s="145"/>
      <c r="G115" s="145"/>
      <c r="H115" s="145"/>
      <c r="I115" s="145"/>
      <c r="J115" s="145"/>
      <c r="K115" s="145"/>
      <c r="L115" s="145"/>
      <c r="M115" s="145"/>
      <c r="N115" s="145"/>
      <c r="O115" s="145"/>
      <c r="P115" s="145"/>
      <c r="Q115" s="145"/>
      <c r="R115" s="145"/>
      <c r="S115" s="145"/>
      <c r="T115" s="145"/>
      <c r="U115" s="145"/>
      <c r="V115" s="145"/>
      <c r="W115" s="145"/>
    </row>
    <row r="116">
      <c r="A116" s="145"/>
      <c r="B116" s="145"/>
      <c r="C116" s="145"/>
      <c r="D116" s="145"/>
      <c r="E116" s="145"/>
      <c r="F116" s="145"/>
      <c r="G116" s="145"/>
      <c r="H116" s="145"/>
      <c r="I116" s="145"/>
      <c r="J116" s="145"/>
      <c r="K116" s="145"/>
      <c r="L116" s="145"/>
      <c r="M116" s="145"/>
      <c r="N116" s="145"/>
      <c r="O116" s="145"/>
      <c r="P116" s="145"/>
      <c r="Q116" s="145"/>
      <c r="R116" s="145"/>
      <c r="S116" s="145"/>
      <c r="T116" s="145"/>
      <c r="U116" s="145"/>
      <c r="V116" s="145"/>
      <c r="W116" s="145"/>
    </row>
    <row r="117">
      <c r="A117" s="145"/>
      <c r="B117" s="145"/>
      <c r="C117" s="145"/>
      <c r="D117" s="145"/>
      <c r="E117" s="145"/>
      <c r="F117" s="145"/>
      <c r="G117" s="145"/>
      <c r="H117" s="145"/>
      <c r="I117" s="145"/>
      <c r="J117" s="145"/>
      <c r="K117" s="145"/>
      <c r="L117" s="145"/>
      <c r="M117" s="145"/>
      <c r="N117" s="145"/>
      <c r="O117" s="145"/>
      <c r="P117" s="145"/>
      <c r="Q117" s="145"/>
      <c r="R117" s="145"/>
      <c r="S117" s="145"/>
      <c r="T117" s="145"/>
      <c r="U117" s="145"/>
      <c r="V117" s="145"/>
      <c r="W117" s="145"/>
    </row>
    <row r="118">
      <c r="A118" s="145"/>
      <c r="B118" s="145"/>
      <c r="C118" s="145"/>
      <c r="D118" s="145"/>
      <c r="E118" s="145"/>
      <c r="F118" s="145"/>
      <c r="G118" s="145"/>
      <c r="H118" s="145"/>
      <c r="I118" s="145"/>
      <c r="J118" s="145"/>
      <c r="K118" s="145"/>
      <c r="L118" s="145"/>
      <c r="M118" s="145"/>
      <c r="N118" s="145"/>
      <c r="O118" s="145"/>
      <c r="P118" s="145"/>
      <c r="Q118" s="145"/>
      <c r="R118" s="145"/>
      <c r="S118" s="145"/>
      <c r="T118" s="145"/>
      <c r="U118" s="145"/>
      <c r="V118" s="145"/>
      <c r="W118" s="145"/>
    </row>
    <row r="119">
      <c r="A119" s="145"/>
      <c r="B119" s="145"/>
      <c r="C119" s="145"/>
      <c r="D119" s="145"/>
      <c r="E119" s="145"/>
      <c r="F119" s="145"/>
      <c r="G119" s="145"/>
      <c r="H119" s="145"/>
      <c r="I119" s="145"/>
      <c r="J119" s="145"/>
      <c r="K119" s="145"/>
      <c r="L119" s="145"/>
      <c r="M119" s="145"/>
      <c r="N119" s="145"/>
      <c r="O119" s="145"/>
      <c r="P119" s="145"/>
      <c r="Q119" s="145"/>
      <c r="R119" s="145"/>
      <c r="S119" s="145"/>
      <c r="T119" s="145"/>
      <c r="U119" s="145"/>
      <c r="V119" s="145"/>
      <c r="W119" s="145"/>
    </row>
    <row r="120">
      <c r="A120" s="145"/>
      <c r="B120" s="145"/>
      <c r="C120" s="145"/>
      <c r="D120" s="145"/>
      <c r="E120" s="145"/>
      <c r="F120" s="145"/>
      <c r="G120" s="145"/>
      <c r="H120" s="145"/>
      <c r="I120" s="145"/>
      <c r="J120" s="145"/>
      <c r="K120" s="145"/>
      <c r="L120" s="145"/>
      <c r="M120" s="145"/>
      <c r="N120" s="145"/>
      <c r="O120" s="145"/>
      <c r="P120" s="145"/>
      <c r="Q120" s="145"/>
      <c r="R120" s="145"/>
      <c r="S120" s="145"/>
      <c r="T120" s="145"/>
      <c r="U120" s="145"/>
      <c r="V120" s="145"/>
      <c r="W120" s="145"/>
    </row>
    <row r="121">
      <c r="A121" s="145"/>
      <c r="B121" s="145"/>
      <c r="C121" s="145"/>
      <c r="D121" s="145"/>
      <c r="E121" s="145"/>
      <c r="F121" s="145"/>
      <c r="G121" s="145"/>
      <c r="H121" s="145"/>
      <c r="I121" s="145"/>
      <c r="J121" s="145"/>
      <c r="K121" s="145"/>
      <c r="L121" s="145"/>
      <c r="M121" s="145"/>
      <c r="N121" s="145"/>
      <c r="O121" s="145"/>
      <c r="P121" s="145"/>
      <c r="Q121" s="145"/>
      <c r="R121" s="145"/>
      <c r="S121" s="145"/>
      <c r="T121" s="145"/>
      <c r="U121" s="145"/>
      <c r="V121" s="145"/>
      <c r="W121" s="145"/>
    </row>
    <row r="122">
      <c r="A122" s="145"/>
      <c r="B122" s="145"/>
      <c r="C122" s="145"/>
      <c r="D122" s="145"/>
      <c r="E122" s="145"/>
      <c r="F122" s="145"/>
      <c r="G122" s="145"/>
      <c r="H122" s="145"/>
      <c r="I122" s="145"/>
      <c r="J122" s="145"/>
      <c r="K122" s="145"/>
      <c r="L122" s="145"/>
      <c r="M122" s="145"/>
      <c r="N122" s="145"/>
      <c r="O122" s="145"/>
      <c r="P122" s="145"/>
      <c r="Q122" s="145"/>
      <c r="R122" s="145"/>
      <c r="S122" s="145"/>
      <c r="T122" s="145"/>
      <c r="U122" s="145"/>
      <c r="V122" s="145"/>
      <c r="W122" s="145"/>
    </row>
    <row r="123">
      <c r="A123" s="145"/>
      <c r="B123" s="145"/>
      <c r="C123" s="145"/>
      <c r="D123" s="145"/>
      <c r="E123" s="145"/>
      <c r="F123" s="145"/>
      <c r="G123" s="145"/>
      <c r="H123" s="145"/>
      <c r="I123" s="145"/>
      <c r="J123" s="145"/>
      <c r="K123" s="145"/>
      <c r="L123" s="145"/>
      <c r="M123" s="145"/>
      <c r="N123" s="145"/>
      <c r="O123" s="145"/>
      <c r="P123" s="145"/>
      <c r="Q123" s="145"/>
      <c r="R123" s="145"/>
      <c r="S123" s="145"/>
      <c r="T123" s="145"/>
      <c r="U123" s="145"/>
      <c r="V123" s="145"/>
      <c r="W123" s="145"/>
    </row>
    <row r="124">
      <c r="A124" s="145"/>
      <c r="B124" s="145"/>
      <c r="C124" s="145"/>
      <c r="D124" s="145"/>
      <c r="E124" s="145"/>
      <c r="F124" s="145"/>
      <c r="G124" s="145"/>
      <c r="H124" s="145"/>
      <c r="I124" s="145"/>
      <c r="J124" s="145"/>
      <c r="K124" s="145"/>
      <c r="L124" s="145"/>
      <c r="M124" s="145"/>
      <c r="N124" s="145"/>
      <c r="O124" s="145"/>
      <c r="P124" s="145"/>
      <c r="Q124" s="145"/>
      <c r="R124" s="145"/>
      <c r="S124" s="145"/>
      <c r="T124" s="145"/>
      <c r="U124" s="145"/>
      <c r="V124" s="145"/>
      <c r="W124" s="145"/>
    </row>
    <row r="125">
      <c r="A125" s="145"/>
      <c r="B125" s="145"/>
      <c r="C125" s="145"/>
      <c r="D125" s="145"/>
      <c r="E125" s="145"/>
      <c r="F125" s="145"/>
      <c r="G125" s="145"/>
      <c r="H125" s="145"/>
      <c r="I125" s="145"/>
      <c r="J125" s="145"/>
      <c r="K125" s="145"/>
      <c r="L125" s="145"/>
      <c r="M125" s="145"/>
      <c r="N125" s="145"/>
      <c r="O125" s="145"/>
      <c r="P125" s="145"/>
      <c r="Q125" s="145"/>
      <c r="R125" s="145"/>
      <c r="S125" s="145"/>
      <c r="T125" s="145"/>
      <c r="U125" s="145"/>
      <c r="V125" s="145"/>
      <c r="W125" s="145"/>
    </row>
    <row r="126">
      <c r="A126" s="145"/>
      <c r="B126" s="145"/>
      <c r="C126" s="145"/>
      <c r="D126" s="145"/>
      <c r="E126" s="145"/>
      <c r="F126" s="145"/>
      <c r="G126" s="145"/>
      <c r="H126" s="145"/>
      <c r="I126" s="145"/>
      <c r="J126" s="145"/>
      <c r="K126" s="145"/>
      <c r="L126" s="145"/>
      <c r="M126" s="145"/>
      <c r="N126" s="145"/>
      <c r="O126" s="145"/>
      <c r="P126" s="145"/>
      <c r="Q126" s="145"/>
      <c r="R126" s="145"/>
      <c r="S126" s="145"/>
      <c r="T126" s="145"/>
      <c r="U126" s="145"/>
      <c r="V126" s="145"/>
      <c r="W126" s="145"/>
    </row>
    <row r="127">
      <c r="A127" s="145"/>
      <c r="B127" s="145"/>
      <c r="C127" s="145"/>
      <c r="D127" s="145"/>
      <c r="E127" s="145"/>
      <c r="F127" s="145"/>
      <c r="G127" s="145"/>
      <c r="H127" s="145"/>
      <c r="I127" s="145"/>
      <c r="J127" s="145"/>
      <c r="K127" s="145"/>
      <c r="L127" s="145"/>
      <c r="M127" s="145"/>
      <c r="N127" s="145"/>
      <c r="O127" s="145"/>
      <c r="P127" s="145"/>
      <c r="Q127" s="145"/>
      <c r="R127" s="145"/>
      <c r="S127" s="145"/>
      <c r="T127" s="145"/>
      <c r="U127" s="145"/>
      <c r="V127" s="145"/>
      <c r="W127" s="145"/>
    </row>
    <row r="128">
      <c r="A128" s="145"/>
      <c r="B128" s="145"/>
      <c r="C128" s="145"/>
      <c r="D128" s="145"/>
      <c r="E128" s="145"/>
      <c r="F128" s="145"/>
      <c r="G128" s="145"/>
      <c r="H128" s="145"/>
      <c r="I128" s="145"/>
      <c r="J128" s="145"/>
      <c r="K128" s="145"/>
      <c r="L128" s="145"/>
      <c r="M128" s="145"/>
      <c r="N128" s="145"/>
      <c r="O128" s="145"/>
      <c r="P128" s="145"/>
      <c r="Q128" s="145"/>
      <c r="R128" s="145"/>
      <c r="S128" s="145"/>
      <c r="T128" s="145"/>
      <c r="U128" s="145"/>
      <c r="V128" s="145"/>
      <c r="W128" s="145"/>
    </row>
    <row r="129">
      <c r="A129" s="145"/>
      <c r="B129" s="145"/>
      <c r="C129" s="145"/>
      <c r="D129" s="145"/>
      <c r="E129" s="145"/>
      <c r="F129" s="145"/>
      <c r="G129" s="145"/>
      <c r="H129" s="145"/>
      <c r="I129" s="145"/>
      <c r="J129" s="145"/>
      <c r="K129" s="145"/>
      <c r="L129" s="145"/>
      <c r="M129" s="145"/>
      <c r="N129" s="145"/>
      <c r="O129" s="145"/>
      <c r="P129" s="145"/>
      <c r="Q129" s="145"/>
      <c r="R129" s="145"/>
      <c r="S129" s="145"/>
      <c r="T129" s="145"/>
      <c r="U129" s="145"/>
      <c r="V129" s="145"/>
      <c r="W129" s="145"/>
    </row>
    <row r="130">
      <c r="A130" s="145"/>
      <c r="B130" s="145"/>
      <c r="C130" s="145"/>
      <c r="D130" s="145"/>
      <c r="E130" s="145"/>
      <c r="F130" s="145"/>
      <c r="G130" s="145"/>
      <c r="H130" s="145"/>
      <c r="I130" s="145"/>
      <c r="J130" s="145"/>
      <c r="K130" s="145"/>
      <c r="L130" s="145"/>
      <c r="M130" s="145"/>
      <c r="N130" s="145"/>
      <c r="O130" s="145"/>
      <c r="P130" s="145"/>
      <c r="Q130" s="145"/>
      <c r="R130" s="145"/>
      <c r="S130" s="145"/>
      <c r="T130" s="145"/>
      <c r="U130" s="145"/>
      <c r="V130" s="145"/>
      <c r="W130" s="145"/>
    </row>
    <row r="131">
      <c r="A131" s="145"/>
      <c r="B131" s="145"/>
      <c r="C131" s="145"/>
      <c r="D131" s="145"/>
      <c r="E131" s="145"/>
      <c r="F131" s="145"/>
      <c r="G131" s="145"/>
      <c r="H131" s="145"/>
      <c r="I131" s="145"/>
      <c r="J131" s="145"/>
      <c r="K131" s="145"/>
      <c r="L131" s="145"/>
      <c r="M131" s="145"/>
      <c r="N131" s="145"/>
      <c r="O131" s="145"/>
      <c r="P131" s="145"/>
      <c r="Q131" s="145"/>
      <c r="R131" s="145"/>
      <c r="S131" s="145"/>
      <c r="T131" s="145"/>
      <c r="U131" s="145"/>
      <c r="V131" s="145"/>
      <c r="W131" s="145"/>
    </row>
    <row r="132">
      <c r="A132" s="145"/>
      <c r="B132" s="145"/>
      <c r="C132" s="145"/>
      <c r="D132" s="145"/>
      <c r="E132" s="145"/>
      <c r="F132" s="145"/>
      <c r="G132" s="145"/>
      <c r="H132" s="145"/>
      <c r="I132" s="145"/>
      <c r="J132" s="145"/>
      <c r="K132" s="145"/>
      <c r="L132" s="145"/>
      <c r="M132" s="145"/>
      <c r="N132" s="145"/>
      <c r="O132" s="145"/>
      <c r="P132" s="145"/>
      <c r="Q132" s="145"/>
      <c r="R132" s="145"/>
      <c r="S132" s="145"/>
      <c r="T132" s="145"/>
      <c r="U132" s="145"/>
      <c r="V132" s="145"/>
      <c r="W132" s="145"/>
    </row>
    <row r="133">
      <c r="A133" s="145"/>
      <c r="B133" s="145"/>
      <c r="C133" s="145"/>
      <c r="D133" s="145"/>
      <c r="E133" s="145"/>
      <c r="F133" s="145"/>
      <c r="G133" s="145"/>
      <c r="H133" s="145"/>
      <c r="I133" s="145"/>
      <c r="J133" s="145"/>
      <c r="K133" s="145"/>
      <c r="L133" s="145"/>
      <c r="M133" s="145"/>
      <c r="N133" s="145"/>
      <c r="O133" s="145"/>
      <c r="P133" s="145"/>
      <c r="Q133" s="145"/>
      <c r="R133" s="145"/>
      <c r="S133" s="145"/>
      <c r="T133" s="145"/>
      <c r="U133" s="145"/>
      <c r="V133" s="145"/>
      <c r="W133" s="145"/>
    </row>
    <row r="134">
      <c r="A134" s="145"/>
      <c r="B134" s="145"/>
      <c r="C134" s="145"/>
      <c r="D134" s="145"/>
      <c r="E134" s="145"/>
      <c r="F134" s="145"/>
      <c r="G134" s="145"/>
      <c r="H134" s="145"/>
      <c r="I134" s="145"/>
      <c r="J134" s="145"/>
      <c r="K134" s="145"/>
      <c r="L134" s="145"/>
      <c r="M134" s="145"/>
      <c r="N134" s="145"/>
      <c r="O134" s="145"/>
      <c r="P134" s="145"/>
      <c r="Q134" s="145"/>
      <c r="R134" s="145"/>
      <c r="S134" s="145"/>
      <c r="T134" s="145"/>
      <c r="U134" s="145"/>
      <c r="V134" s="145"/>
      <c r="W134" s="145"/>
    </row>
    <row r="135">
      <c r="A135" s="145"/>
      <c r="B135" s="145"/>
      <c r="C135" s="145"/>
      <c r="D135" s="145"/>
      <c r="E135" s="145"/>
      <c r="F135" s="145"/>
      <c r="G135" s="145"/>
      <c r="H135" s="145"/>
      <c r="I135" s="145"/>
      <c r="J135" s="145"/>
      <c r="K135" s="145"/>
      <c r="L135" s="145"/>
      <c r="M135" s="145"/>
      <c r="N135" s="145"/>
      <c r="O135" s="145"/>
      <c r="P135" s="145"/>
      <c r="Q135" s="145"/>
      <c r="R135" s="145"/>
      <c r="S135" s="145"/>
      <c r="T135" s="145"/>
      <c r="U135" s="145"/>
      <c r="V135" s="145"/>
      <c r="W135" s="145"/>
    </row>
    <row r="136">
      <c r="A136" s="145"/>
      <c r="B136" s="145"/>
      <c r="C136" s="145"/>
      <c r="D136" s="145"/>
      <c r="E136" s="145"/>
      <c r="F136" s="145"/>
      <c r="G136" s="145"/>
      <c r="H136" s="145"/>
      <c r="I136" s="145"/>
      <c r="J136" s="145"/>
      <c r="K136" s="145"/>
      <c r="L136" s="145"/>
      <c r="M136" s="145"/>
      <c r="N136" s="145"/>
      <c r="O136" s="145"/>
      <c r="P136" s="145"/>
      <c r="Q136" s="145"/>
      <c r="R136" s="145"/>
      <c r="S136" s="145"/>
      <c r="T136" s="145"/>
      <c r="U136" s="145"/>
      <c r="V136" s="145"/>
      <c r="W136" s="145"/>
    </row>
    <row r="137">
      <c r="A137" s="145"/>
      <c r="B137" s="145"/>
      <c r="C137" s="145"/>
      <c r="D137" s="145"/>
      <c r="E137" s="145"/>
      <c r="F137" s="145"/>
      <c r="G137" s="145"/>
      <c r="H137" s="145"/>
      <c r="I137" s="145"/>
      <c r="J137" s="145"/>
      <c r="K137" s="145"/>
      <c r="L137" s="145"/>
      <c r="M137" s="145"/>
      <c r="N137" s="145"/>
      <c r="O137" s="145"/>
      <c r="P137" s="145"/>
      <c r="Q137" s="145"/>
      <c r="R137" s="145"/>
      <c r="S137" s="145"/>
      <c r="T137" s="145"/>
      <c r="U137" s="145"/>
      <c r="V137" s="145"/>
      <c r="W137" s="145"/>
    </row>
    <row r="138">
      <c r="A138" s="145"/>
      <c r="B138" s="145"/>
      <c r="C138" s="145"/>
      <c r="D138" s="145"/>
      <c r="E138" s="145"/>
      <c r="F138" s="145"/>
      <c r="G138" s="145"/>
      <c r="H138" s="145"/>
      <c r="I138" s="145"/>
      <c r="J138" s="145"/>
      <c r="K138" s="145"/>
      <c r="L138" s="145"/>
      <c r="M138" s="145"/>
      <c r="N138" s="145"/>
      <c r="O138" s="145"/>
      <c r="P138" s="145"/>
      <c r="Q138" s="145"/>
      <c r="R138" s="145"/>
      <c r="S138" s="145"/>
      <c r="T138" s="145"/>
      <c r="U138" s="145"/>
      <c r="V138" s="145"/>
      <c r="W138" s="145"/>
    </row>
    <row r="139">
      <c r="A139" s="145"/>
      <c r="B139" s="145"/>
      <c r="C139" s="145"/>
      <c r="D139" s="145"/>
      <c r="E139" s="145"/>
      <c r="F139" s="145"/>
      <c r="G139" s="145"/>
      <c r="H139" s="145"/>
      <c r="I139" s="145"/>
      <c r="J139" s="145"/>
      <c r="K139" s="145"/>
      <c r="L139" s="145"/>
      <c r="M139" s="145"/>
      <c r="N139" s="145"/>
      <c r="O139" s="145"/>
      <c r="P139" s="145"/>
      <c r="Q139" s="145"/>
      <c r="R139" s="145"/>
      <c r="S139" s="145"/>
      <c r="T139" s="145"/>
      <c r="U139" s="145"/>
      <c r="V139" s="145"/>
      <c r="W139" s="145"/>
    </row>
    <row r="140">
      <c r="A140" s="145"/>
      <c r="B140" s="145"/>
      <c r="C140" s="145"/>
      <c r="D140" s="145"/>
      <c r="E140" s="145"/>
      <c r="F140" s="145"/>
      <c r="G140" s="145"/>
      <c r="H140" s="145"/>
      <c r="I140" s="145"/>
      <c r="J140" s="145"/>
      <c r="K140" s="145"/>
      <c r="L140" s="145"/>
      <c r="M140" s="145"/>
      <c r="N140" s="145"/>
      <c r="O140" s="145"/>
      <c r="P140" s="145"/>
      <c r="Q140" s="145"/>
      <c r="R140" s="145"/>
      <c r="S140" s="145"/>
      <c r="T140" s="145"/>
      <c r="U140" s="145"/>
      <c r="V140" s="145"/>
      <c r="W140" s="145"/>
    </row>
    <row r="141">
      <c r="A141" s="145"/>
      <c r="B141" s="145"/>
      <c r="C141" s="145"/>
      <c r="D141" s="145"/>
      <c r="E141" s="145"/>
      <c r="F141" s="145"/>
      <c r="G141" s="145"/>
      <c r="H141" s="145"/>
      <c r="I141" s="145"/>
      <c r="J141" s="145"/>
      <c r="K141" s="145"/>
      <c r="L141" s="145"/>
      <c r="M141" s="145"/>
      <c r="N141" s="145"/>
      <c r="O141" s="145"/>
      <c r="P141" s="145"/>
      <c r="Q141" s="145"/>
      <c r="R141" s="145"/>
      <c r="S141" s="145"/>
      <c r="T141" s="145"/>
      <c r="U141" s="145"/>
      <c r="V141" s="145"/>
      <c r="W141" s="145"/>
    </row>
    <row r="142">
      <c r="A142" s="145"/>
      <c r="B142" s="145"/>
      <c r="C142" s="145"/>
      <c r="D142" s="145"/>
      <c r="E142" s="145"/>
      <c r="F142" s="145"/>
      <c r="G142" s="145"/>
      <c r="H142" s="145"/>
      <c r="I142" s="145"/>
      <c r="J142" s="145"/>
      <c r="K142" s="145"/>
      <c r="L142" s="145"/>
      <c r="M142" s="145"/>
      <c r="N142" s="145"/>
      <c r="O142" s="145"/>
      <c r="P142" s="145"/>
      <c r="Q142" s="145"/>
      <c r="R142" s="145"/>
      <c r="S142" s="145"/>
      <c r="T142" s="145"/>
      <c r="U142" s="145"/>
      <c r="V142" s="145"/>
      <c r="W142" s="145"/>
    </row>
    <row r="143">
      <c r="A143" s="145"/>
      <c r="B143" s="145"/>
      <c r="C143" s="145"/>
      <c r="D143" s="145"/>
      <c r="E143" s="145"/>
      <c r="F143" s="145"/>
      <c r="G143" s="145"/>
      <c r="H143" s="145"/>
      <c r="I143" s="145"/>
      <c r="J143" s="145"/>
      <c r="K143" s="145"/>
      <c r="L143" s="145"/>
      <c r="M143" s="145"/>
      <c r="N143" s="145"/>
      <c r="O143" s="145"/>
      <c r="P143" s="145"/>
      <c r="Q143" s="145"/>
      <c r="R143" s="145"/>
      <c r="S143" s="145"/>
      <c r="T143" s="145"/>
      <c r="U143" s="145"/>
      <c r="V143" s="145"/>
      <c r="W143" s="145"/>
    </row>
    <row r="144">
      <c r="A144" s="145"/>
      <c r="B144" s="145"/>
      <c r="C144" s="145"/>
      <c r="D144" s="145"/>
      <c r="E144" s="145"/>
      <c r="F144" s="145"/>
      <c r="G144" s="145"/>
      <c r="H144" s="145"/>
      <c r="I144" s="145"/>
      <c r="J144" s="145"/>
      <c r="K144" s="145"/>
      <c r="L144" s="145"/>
      <c r="M144" s="145"/>
      <c r="N144" s="145"/>
      <c r="O144" s="145"/>
      <c r="P144" s="145"/>
      <c r="Q144" s="145"/>
      <c r="R144" s="145"/>
      <c r="S144" s="145"/>
      <c r="T144" s="145"/>
      <c r="U144" s="145"/>
      <c r="V144" s="145"/>
      <c r="W144" s="145"/>
    </row>
    <row r="145">
      <c r="A145" s="145"/>
      <c r="B145" s="145"/>
      <c r="C145" s="145"/>
      <c r="D145" s="145"/>
      <c r="E145" s="145"/>
      <c r="F145" s="145"/>
      <c r="G145" s="145"/>
      <c r="H145" s="145"/>
      <c r="I145" s="145"/>
      <c r="J145" s="145"/>
      <c r="K145" s="145"/>
      <c r="L145" s="145"/>
      <c r="M145" s="145"/>
      <c r="N145" s="145"/>
      <c r="O145" s="145"/>
      <c r="P145" s="145"/>
      <c r="Q145" s="145"/>
      <c r="R145" s="145"/>
      <c r="S145" s="145"/>
      <c r="T145" s="145"/>
      <c r="U145" s="145"/>
      <c r="V145" s="145"/>
      <c r="W145" s="145"/>
    </row>
    <row r="146">
      <c r="A146" s="145"/>
      <c r="B146" s="145"/>
      <c r="C146" s="145"/>
      <c r="D146" s="145"/>
      <c r="E146" s="145"/>
      <c r="F146" s="145"/>
      <c r="G146" s="145"/>
      <c r="H146" s="145"/>
      <c r="I146" s="145"/>
      <c r="J146" s="145"/>
      <c r="K146" s="145"/>
      <c r="L146" s="145"/>
      <c r="M146" s="145"/>
      <c r="N146" s="145"/>
      <c r="O146" s="145"/>
      <c r="P146" s="145"/>
      <c r="Q146" s="145"/>
      <c r="R146" s="145"/>
      <c r="S146" s="145"/>
      <c r="T146" s="145"/>
      <c r="U146" s="145"/>
      <c r="V146" s="145"/>
      <c r="W146" s="145"/>
    </row>
    <row r="147">
      <c r="A147" s="145"/>
      <c r="B147" s="145"/>
      <c r="C147" s="145"/>
      <c r="D147" s="145"/>
      <c r="E147" s="145"/>
      <c r="F147" s="145"/>
      <c r="G147" s="145"/>
      <c r="H147" s="145"/>
      <c r="I147" s="145"/>
      <c r="J147" s="145"/>
      <c r="K147" s="145"/>
      <c r="L147" s="145"/>
      <c r="M147" s="145"/>
      <c r="N147" s="145"/>
      <c r="O147" s="145"/>
      <c r="P147" s="145"/>
      <c r="Q147" s="145"/>
      <c r="R147" s="145"/>
      <c r="S147" s="145"/>
      <c r="T147" s="145"/>
      <c r="U147" s="145"/>
      <c r="V147" s="145"/>
      <c r="W147" s="145"/>
    </row>
    <row r="148">
      <c r="A148" s="145"/>
      <c r="B148" s="145"/>
      <c r="C148" s="145"/>
      <c r="D148" s="145"/>
      <c r="E148" s="145"/>
      <c r="F148" s="145"/>
      <c r="G148" s="145"/>
      <c r="H148" s="145"/>
      <c r="I148" s="145"/>
      <c r="J148" s="145"/>
      <c r="K148" s="145"/>
      <c r="L148" s="145"/>
      <c r="M148" s="145"/>
      <c r="N148" s="145"/>
      <c r="O148" s="145"/>
      <c r="P148" s="145"/>
      <c r="Q148" s="145"/>
      <c r="R148" s="145"/>
      <c r="S148" s="145"/>
      <c r="T148" s="145"/>
      <c r="U148" s="145"/>
      <c r="V148" s="145"/>
      <c r="W148" s="145"/>
    </row>
    <row r="149">
      <c r="A149" s="145"/>
      <c r="B149" s="145"/>
      <c r="C149" s="145"/>
      <c r="D149" s="145"/>
      <c r="E149" s="145"/>
      <c r="F149" s="145"/>
      <c r="G149" s="145"/>
      <c r="H149" s="145"/>
      <c r="I149" s="145"/>
      <c r="J149" s="145"/>
      <c r="K149" s="145"/>
      <c r="L149" s="145"/>
      <c r="M149" s="145"/>
      <c r="N149" s="145"/>
      <c r="O149" s="145"/>
      <c r="P149" s="145"/>
      <c r="Q149" s="145"/>
      <c r="R149" s="145"/>
      <c r="S149" s="145"/>
      <c r="T149" s="145"/>
      <c r="U149" s="145"/>
      <c r="V149" s="145"/>
      <c r="W149" s="145"/>
    </row>
    <row r="150">
      <c r="A150" s="145"/>
      <c r="B150" s="145"/>
      <c r="C150" s="145"/>
      <c r="D150" s="145"/>
      <c r="E150" s="145"/>
      <c r="F150" s="145"/>
      <c r="G150" s="145"/>
      <c r="H150" s="145"/>
      <c r="I150" s="145"/>
      <c r="J150" s="145"/>
      <c r="K150" s="145"/>
      <c r="L150" s="145"/>
      <c r="M150" s="145"/>
      <c r="N150" s="145"/>
      <c r="O150" s="145"/>
      <c r="P150" s="145"/>
      <c r="Q150" s="145"/>
      <c r="R150" s="145"/>
      <c r="S150" s="145"/>
      <c r="T150" s="145"/>
      <c r="U150" s="145"/>
      <c r="V150" s="145"/>
      <c r="W150" s="145"/>
    </row>
    <row r="151">
      <c r="A151" s="145"/>
      <c r="B151" s="145"/>
      <c r="C151" s="145"/>
      <c r="D151" s="145"/>
      <c r="E151" s="145"/>
      <c r="F151" s="145"/>
      <c r="G151" s="145"/>
      <c r="H151" s="145"/>
      <c r="I151" s="145"/>
      <c r="J151" s="145"/>
      <c r="K151" s="145"/>
      <c r="L151" s="145"/>
      <c r="M151" s="145"/>
      <c r="N151" s="145"/>
      <c r="O151" s="145"/>
      <c r="P151" s="145"/>
      <c r="Q151" s="145"/>
      <c r="R151" s="145"/>
      <c r="S151" s="145"/>
      <c r="T151" s="145"/>
      <c r="U151" s="145"/>
      <c r="V151" s="145"/>
      <c r="W151" s="145"/>
    </row>
    <row r="152">
      <c r="A152" s="145"/>
      <c r="B152" s="145"/>
      <c r="C152" s="145"/>
      <c r="D152" s="145"/>
      <c r="E152" s="145"/>
      <c r="F152" s="145"/>
      <c r="G152" s="145"/>
      <c r="H152" s="145"/>
      <c r="I152" s="145"/>
      <c r="J152" s="145"/>
      <c r="K152" s="145"/>
      <c r="L152" s="145"/>
      <c r="M152" s="145"/>
      <c r="N152" s="145"/>
      <c r="O152" s="145"/>
      <c r="P152" s="145"/>
      <c r="Q152" s="145"/>
      <c r="R152" s="145"/>
      <c r="S152" s="145"/>
      <c r="T152" s="145"/>
      <c r="U152" s="145"/>
      <c r="V152" s="145"/>
      <c r="W152" s="145"/>
    </row>
    <row r="153">
      <c r="A153" s="145"/>
      <c r="B153" s="145"/>
      <c r="C153" s="145"/>
      <c r="D153" s="145"/>
      <c r="E153" s="145"/>
      <c r="F153" s="145"/>
      <c r="G153" s="145"/>
      <c r="H153" s="145"/>
      <c r="I153" s="145"/>
      <c r="J153" s="145"/>
      <c r="K153" s="145"/>
      <c r="L153" s="145"/>
      <c r="M153" s="145"/>
      <c r="N153" s="145"/>
      <c r="O153" s="145"/>
      <c r="P153" s="145"/>
      <c r="Q153" s="145"/>
      <c r="R153" s="145"/>
      <c r="S153" s="145"/>
      <c r="T153" s="145"/>
      <c r="U153" s="145"/>
      <c r="V153" s="145"/>
      <c r="W153" s="145"/>
    </row>
    <row r="154">
      <c r="A154" s="145"/>
      <c r="B154" s="145"/>
      <c r="C154" s="145"/>
      <c r="D154" s="145"/>
      <c r="E154" s="145"/>
      <c r="F154" s="145"/>
      <c r="G154" s="145"/>
      <c r="H154" s="145"/>
      <c r="I154" s="145"/>
      <c r="J154" s="145"/>
      <c r="K154" s="145"/>
      <c r="L154" s="145"/>
      <c r="M154" s="145"/>
      <c r="N154" s="145"/>
      <c r="O154" s="145"/>
      <c r="P154" s="145"/>
      <c r="Q154" s="145"/>
      <c r="R154" s="145"/>
      <c r="S154" s="145"/>
      <c r="T154" s="145"/>
      <c r="U154" s="145"/>
      <c r="V154" s="145"/>
      <c r="W154" s="145"/>
    </row>
    <row r="155">
      <c r="A155" s="145"/>
      <c r="B155" s="145"/>
      <c r="C155" s="145"/>
      <c r="D155" s="145"/>
      <c r="E155" s="145"/>
      <c r="F155" s="145"/>
      <c r="G155" s="145"/>
      <c r="H155" s="145"/>
      <c r="I155" s="145"/>
      <c r="J155" s="145"/>
      <c r="K155" s="145"/>
      <c r="L155" s="145"/>
      <c r="M155" s="145"/>
      <c r="N155" s="145"/>
      <c r="O155" s="145"/>
      <c r="P155" s="145"/>
      <c r="Q155" s="145"/>
      <c r="R155" s="145"/>
      <c r="S155" s="145"/>
      <c r="T155" s="145"/>
      <c r="U155" s="145"/>
      <c r="V155" s="145"/>
      <c r="W155" s="145"/>
    </row>
    <row r="156">
      <c r="A156" s="145"/>
      <c r="B156" s="145"/>
      <c r="C156" s="145"/>
      <c r="D156" s="145"/>
      <c r="E156" s="145"/>
      <c r="F156" s="145"/>
      <c r="G156" s="145"/>
      <c r="H156" s="145"/>
      <c r="I156" s="145"/>
      <c r="J156" s="145"/>
      <c r="K156" s="145"/>
      <c r="L156" s="145"/>
      <c r="M156" s="145"/>
      <c r="N156" s="145"/>
      <c r="O156" s="145"/>
      <c r="P156" s="145"/>
      <c r="Q156" s="145"/>
      <c r="R156" s="145"/>
      <c r="S156" s="145"/>
      <c r="T156" s="145"/>
      <c r="U156" s="145"/>
      <c r="V156" s="145"/>
      <c r="W156" s="145"/>
    </row>
    <row r="157">
      <c r="A157" s="145"/>
      <c r="B157" s="145"/>
      <c r="C157" s="145"/>
      <c r="D157" s="145"/>
      <c r="E157" s="145"/>
      <c r="F157" s="145"/>
      <c r="G157" s="145"/>
      <c r="H157" s="145"/>
      <c r="I157" s="145"/>
      <c r="J157" s="145"/>
      <c r="K157" s="145"/>
      <c r="L157" s="145"/>
      <c r="M157" s="145"/>
      <c r="N157" s="145"/>
      <c r="O157" s="145"/>
      <c r="P157" s="145"/>
      <c r="Q157" s="145"/>
      <c r="R157" s="145"/>
      <c r="S157" s="145"/>
      <c r="T157" s="145"/>
      <c r="U157" s="145"/>
      <c r="V157" s="145"/>
      <c r="W157" s="145"/>
    </row>
    <row r="158">
      <c r="A158" s="145"/>
      <c r="B158" s="145"/>
      <c r="C158" s="145"/>
      <c r="D158" s="145"/>
      <c r="E158" s="145"/>
      <c r="F158" s="145"/>
      <c r="G158" s="145"/>
      <c r="H158" s="145"/>
      <c r="I158" s="145"/>
      <c r="J158" s="145"/>
      <c r="K158" s="145"/>
      <c r="L158" s="145"/>
      <c r="M158" s="145"/>
      <c r="N158" s="145"/>
      <c r="O158" s="145"/>
      <c r="P158" s="145"/>
      <c r="Q158" s="145"/>
      <c r="R158" s="145"/>
      <c r="S158" s="145"/>
      <c r="T158" s="145"/>
      <c r="U158" s="145"/>
      <c r="V158" s="145"/>
      <c r="W158" s="145"/>
    </row>
    <row r="159">
      <c r="A159" s="145"/>
      <c r="B159" s="145"/>
      <c r="C159" s="145"/>
      <c r="D159" s="145"/>
      <c r="E159" s="145"/>
      <c r="F159" s="145"/>
      <c r="G159" s="145"/>
      <c r="H159" s="145"/>
      <c r="I159" s="145"/>
      <c r="J159" s="145"/>
      <c r="K159" s="145"/>
      <c r="L159" s="145"/>
      <c r="M159" s="145"/>
      <c r="N159" s="145"/>
      <c r="O159" s="145"/>
      <c r="P159" s="145"/>
      <c r="Q159" s="145"/>
      <c r="R159" s="145"/>
      <c r="S159" s="145"/>
      <c r="T159" s="145"/>
      <c r="U159" s="145"/>
      <c r="V159" s="145"/>
      <c r="W159" s="145"/>
    </row>
    <row r="160">
      <c r="A160" s="145"/>
      <c r="B160" s="145"/>
      <c r="C160" s="145"/>
      <c r="D160" s="145"/>
      <c r="E160" s="145"/>
      <c r="F160" s="145"/>
      <c r="G160" s="145"/>
      <c r="H160" s="145"/>
      <c r="I160" s="145"/>
      <c r="J160" s="145"/>
      <c r="K160" s="145"/>
      <c r="L160" s="145"/>
      <c r="M160" s="145"/>
      <c r="N160" s="145"/>
      <c r="O160" s="145"/>
      <c r="P160" s="145"/>
      <c r="Q160" s="145"/>
      <c r="R160" s="145"/>
      <c r="S160" s="145"/>
      <c r="T160" s="145"/>
      <c r="U160" s="145"/>
      <c r="V160" s="145"/>
      <c r="W160" s="145"/>
    </row>
    <row r="161">
      <c r="A161" s="145"/>
      <c r="B161" s="145"/>
      <c r="C161" s="145"/>
      <c r="D161" s="145"/>
      <c r="E161" s="145"/>
      <c r="F161" s="145"/>
      <c r="G161" s="145"/>
      <c r="H161" s="145"/>
      <c r="I161" s="145"/>
      <c r="J161" s="145"/>
      <c r="K161" s="145"/>
      <c r="L161" s="145"/>
      <c r="M161" s="145"/>
      <c r="N161" s="145"/>
      <c r="O161" s="145"/>
      <c r="P161" s="145"/>
      <c r="Q161" s="145"/>
      <c r="R161" s="145"/>
      <c r="S161" s="145"/>
      <c r="T161" s="145"/>
      <c r="U161" s="145"/>
      <c r="V161" s="145"/>
      <c r="W161" s="145"/>
    </row>
    <row r="162">
      <c r="A162" s="145"/>
      <c r="B162" s="145"/>
      <c r="C162" s="145"/>
      <c r="D162" s="145"/>
      <c r="E162" s="145"/>
      <c r="F162" s="145"/>
      <c r="G162" s="145"/>
      <c r="H162" s="145"/>
      <c r="I162" s="145"/>
      <c r="J162" s="145"/>
      <c r="K162" s="145"/>
      <c r="L162" s="145"/>
      <c r="M162" s="145"/>
      <c r="N162" s="145"/>
      <c r="O162" s="145"/>
      <c r="P162" s="145"/>
      <c r="Q162" s="145"/>
      <c r="R162" s="145"/>
      <c r="S162" s="145"/>
      <c r="T162" s="145"/>
      <c r="U162" s="145"/>
      <c r="V162" s="145"/>
      <c r="W162" s="145"/>
    </row>
    <row r="163">
      <c r="A163" s="145"/>
      <c r="B163" s="145"/>
      <c r="C163" s="145"/>
      <c r="D163" s="145"/>
      <c r="E163" s="145"/>
      <c r="F163" s="145"/>
      <c r="G163" s="145"/>
      <c r="H163" s="145"/>
      <c r="I163" s="145"/>
      <c r="J163" s="145"/>
      <c r="K163" s="145"/>
      <c r="L163" s="145"/>
      <c r="M163" s="145"/>
      <c r="N163" s="145"/>
      <c r="O163" s="145"/>
      <c r="P163" s="145"/>
      <c r="Q163" s="145"/>
      <c r="R163" s="145"/>
      <c r="S163" s="145"/>
      <c r="T163" s="145"/>
      <c r="U163" s="145"/>
      <c r="V163" s="145"/>
      <c r="W163" s="145"/>
    </row>
    <row r="164">
      <c r="A164" s="145"/>
      <c r="B164" s="145"/>
      <c r="C164" s="145"/>
      <c r="D164" s="145"/>
      <c r="E164" s="145"/>
      <c r="F164" s="145"/>
      <c r="G164" s="145"/>
      <c r="H164" s="145"/>
      <c r="I164" s="145"/>
      <c r="J164" s="145"/>
      <c r="K164" s="145"/>
      <c r="L164" s="145"/>
      <c r="M164" s="145"/>
      <c r="N164" s="145"/>
      <c r="O164" s="145"/>
      <c r="P164" s="145"/>
      <c r="Q164" s="145"/>
      <c r="R164" s="145"/>
      <c r="S164" s="145"/>
      <c r="T164" s="145"/>
      <c r="U164" s="145"/>
      <c r="V164" s="145"/>
      <c r="W164" s="145"/>
    </row>
    <row r="165">
      <c r="A165" s="145"/>
      <c r="B165" s="145"/>
      <c r="C165" s="145"/>
      <c r="D165" s="145"/>
      <c r="E165" s="145"/>
      <c r="F165" s="145"/>
      <c r="G165" s="145"/>
      <c r="H165" s="145"/>
      <c r="I165" s="145"/>
      <c r="J165" s="145"/>
      <c r="K165" s="145"/>
      <c r="L165" s="145"/>
      <c r="M165" s="145"/>
      <c r="N165" s="145"/>
      <c r="O165" s="145"/>
      <c r="P165" s="145"/>
      <c r="Q165" s="145"/>
      <c r="R165" s="145"/>
      <c r="S165" s="145"/>
      <c r="T165" s="145"/>
      <c r="U165" s="145"/>
      <c r="V165" s="145"/>
      <c r="W165" s="145"/>
    </row>
    <row r="166">
      <c r="A166" s="145"/>
      <c r="B166" s="145"/>
      <c r="C166" s="145"/>
      <c r="D166" s="145"/>
      <c r="E166" s="145"/>
      <c r="F166" s="145"/>
      <c r="G166" s="145"/>
      <c r="H166" s="145"/>
      <c r="I166" s="145"/>
      <c r="J166" s="145"/>
      <c r="K166" s="145"/>
      <c r="L166" s="145"/>
      <c r="M166" s="145"/>
      <c r="N166" s="145"/>
      <c r="O166" s="145"/>
      <c r="P166" s="145"/>
      <c r="Q166" s="145"/>
      <c r="R166" s="145"/>
      <c r="S166" s="145"/>
      <c r="T166" s="145"/>
      <c r="U166" s="145"/>
      <c r="V166" s="145"/>
      <c r="W166" s="145"/>
    </row>
    <row r="167">
      <c r="A167" s="145"/>
      <c r="B167" s="145"/>
      <c r="C167" s="145"/>
      <c r="D167" s="145"/>
      <c r="E167" s="145"/>
      <c r="F167" s="145"/>
      <c r="G167" s="145"/>
      <c r="H167" s="145"/>
      <c r="I167" s="145"/>
      <c r="J167" s="145"/>
      <c r="K167" s="145"/>
      <c r="L167" s="145"/>
      <c r="M167" s="145"/>
      <c r="N167" s="145"/>
      <c r="O167" s="145"/>
      <c r="P167" s="145"/>
      <c r="Q167" s="145"/>
      <c r="R167" s="145"/>
      <c r="S167" s="145"/>
      <c r="T167" s="145"/>
      <c r="U167" s="145"/>
      <c r="V167" s="145"/>
      <c r="W167" s="145"/>
    </row>
    <row r="168">
      <c r="A168" s="145"/>
      <c r="B168" s="145"/>
      <c r="C168" s="145"/>
      <c r="D168" s="145"/>
      <c r="E168" s="145"/>
      <c r="F168" s="145"/>
      <c r="G168" s="145"/>
      <c r="H168" s="145"/>
      <c r="I168" s="145"/>
      <c r="J168" s="145"/>
      <c r="K168" s="145"/>
      <c r="L168" s="145"/>
      <c r="M168" s="145"/>
      <c r="N168" s="145"/>
      <c r="O168" s="145"/>
      <c r="P168" s="145"/>
      <c r="Q168" s="145"/>
      <c r="R168" s="145"/>
      <c r="S168" s="145"/>
      <c r="T168" s="145"/>
      <c r="U168" s="145"/>
      <c r="V168" s="145"/>
      <c r="W168" s="145"/>
    </row>
    <row r="169">
      <c r="A169" s="145"/>
      <c r="B169" s="145"/>
      <c r="C169" s="145"/>
      <c r="D169" s="145"/>
      <c r="E169" s="145"/>
      <c r="F169" s="145"/>
      <c r="G169" s="145"/>
      <c r="H169" s="145"/>
      <c r="I169" s="145"/>
      <c r="J169" s="145"/>
      <c r="K169" s="145"/>
      <c r="L169" s="145"/>
      <c r="M169" s="145"/>
      <c r="N169" s="145"/>
      <c r="O169" s="145"/>
      <c r="P169" s="145"/>
      <c r="Q169" s="145"/>
      <c r="R169" s="145"/>
      <c r="S169" s="145"/>
      <c r="T169" s="145"/>
      <c r="U169" s="145"/>
      <c r="V169" s="145"/>
      <c r="W169" s="145"/>
    </row>
    <row r="170">
      <c r="A170" s="145"/>
      <c r="B170" s="145"/>
      <c r="C170" s="145"/>
      <c r="D170" s="145"/>
      <c r="E170" s="145"/>
      <c r="F170" s="145"/>
      <c r="G170" s="145"/>
      <c r="H170" s="145"/>
      <c r="I170" s="145"/>
      <c r="J170" s="145"/>
      <c r="K170" s="145"/>
      <c r="L170" s="145"/>
      <c r="M170" s="145"/>
      <c r="N170" s="145"/>
      <c r="O170" s="145"/>
      <c r="P170" s="145"/>
      <c r="Q170" s="145"/>
      <c r="R170" s="145"/>
      <c r="S170" s="145"/>
      <c r="T170" s="145"/>
      <c r="U170" s="145"/>
      <c r="V170" s="145"/>
      <c r="W170" s="145"/>
    </row>
    <row r="171">
      <c r="A171" s="145"/>
      <c r="B171" s="145"/>
      <c r="C171" s="145"/>
      <c r="D171" s="145"/>
      <c r="E171" s="145"/>
      <c r="F171" s="145"/>
      <c r="G171" s="145"/>
      <c r="H171" s="145"/>
      <c r="I171" s="145"/>
      <c r="J171" s="145"/>
      <c r="K171" s="145"/>
      <c r="L171" s="145"/>
      <c r="M171" s="145"/>
      <c r="N171" s="145"/>
      <c r="O171" s="145"/>
      <c r="P171" s="145"/>
      <c r="Q171" s="145"/>
      <c r="R171" s="145"/>
      <c r="S171" s="145"/>
      <c r="T171" s="145"/>
      <c r="U171" s="145"/>
      <c r="V171" s="145"/>
      <c r="W171" s="145"/>
    </row>
    <row r="172">
      <c r="A172" s="145"/>
      <c r="B172" s="145"/>
      <c r="C172" s="145"/>
      <c r="D172" s="145"/>
      <c r="E172" s="145"/>
      <c r="F172" s="145"/>
      <c r="G172" s="145"/>
      <c r="H172" s="145"/>
      <c r="I172" s="145"/>
      <c r="J172" s="145"/>
      <c r="K172" s="145"/>
      <c r="L172" s="145"/>
      <c r="M172" s="145"/>
      <c r="N172" s="145"/>
      <c r="O172" s="145"/>
      <c r="P172" s="145"/>
      <c r="Q172" s="145"/>
      <c r="R172" s="145"/>
      <c r="S172" s="145"/>
      <c r="T172" s="145"/>
      <c r="U172" s="145"/>
      <c r="V172" s="145"/>
      <c r="W172" s="145"/>
    </row>
    <row r="173">
      <c r="A173" s="145"/>
      <c r="B173" s="145"/>
      <c r="C173" s="145"/>
      <c r="D173" s="145"/>
      <c r="E173" s="145"/>
      <c r="F173" s="145"/>
      <c r="G173" s="145"/>
      <c r="H173" s="145"/>
      <c r="I173" s="145"/>
      <c r="J173" s="145"/>
      <c r="K173" s="145"/>
      <c r="L173" s="145"/>
      <c r="M173" s="145"/>
      <c r="N173" s="145"/>
      <c r="O173" s="145"/>
      <c r="P173" s="145"/>
      <c r="Q173" s="145"/>
      <c r="R173" s="145"/>
      <c r="S173" s="145"/>
      <c r="T173" s="145"/>
      <c r="U173" s="145"/>
      <c r="V173" s="145"/>
      <c r="W173" s="145"/>
    </row>
    <row r="174">
      <c r="A174" s="145"/>
      <c r="B174" s="145"/>
      <c r="C174" s="145"/>
      <c r="D174" s="145"/>
      <c r="E174" s="145"/>
      <c r="F174" s="145"/>
      <c r="G174" s="145"/>
      <c r="H174" s="145"/>
      <c r="I174" s="145"/>
      <c r="J174" s="145"/>
      <c r="K174" s="145"/>
      <c r="L174" s="145"/>
      <c r="M174" s="145"/>
      <c r="N174" s="145"/>
      <c r="O174" s="145"/>
      <c r="P174" s="145"/>
      <c r="Q174" s="145"/>
      <c r="R174" s="145"/>
      <c r="S174" s="145"/>
      <c r="T174" s="145"/>
      <c r="U174" s="145"/>
      <c r="V174" s="145"/>
      <c r="W174" s="145"/>
    </row>
    <row r="175">
      <c r="A175" s="145"/>
      <c r="B175" s="145"/>
      <c r="C175" s="145"/>
      <c r="D175" s="145"/>
      <c r="E175" s="145"/>
      <c r="F175" s="145"/>
      <c r="G175" s="145"/>
      <c r="H175" s="145"/>
      <c r="I175" s="145"/>
      <c r="J175" s="145"/>
      <c r="K175" s="145"/>
      <c r="L175" s="145"/>
      <c r="M175" s="145"/>
      <c r="N175" s="145"/>
      <c r="O175" s="145"/>
      <c r="P175" s="145"/>
      <c r="Q175" s="145"/>
      <c r="R175" s="145"/>
      <c r="S175" s="145"/>
      <c r="T175" s="145"/>
      <c r="U175" s="145"/>
      <c r="V175" s="145"/>
      <c r="W175" s="145"/>
    </row>
    <row r="176">
      <c r="A176" s="145"/>
      <c r="B176" s="145"/>
      <c r="C176" s="145"/>
      <c r="D176" s="145"/>
      <c r="E176" s="145"/>
      <c r="F176" s="145"/>
      <c r="G176" s="145"/>
      <c r="H176" s="145"/>
      <c r="I176" s="145"/>
      <c r="J176" s="145"/>
      <c r="K176" s="145"/>
      <c r="L176" s="145"/>
      <c r="M176" s="145"/>
      <c r="N176" s="145"/>
      <c r="O176" s="145"/>
      <c r="P176" s="145"/>
      <c r="Q176" s="145"/>
      <c r="R176" s="145"/>
      <c r="S176" s="145"/>
      <c r="T176" s="145"/>
      <c r="U176" s="145"/>
      <c r="V176" s="145"/>
      <c r="W176" s="145"/>
    </row>
    <row r="177">
      <c r="A177" s="145"/>
      <c r="B177" s="145"/>
      <c r="C177" s="145"/>
      <c r="D177" s="145"/>
      <c r="E177" s="145"/>
      <c r="F177" s="145"/>
      <c r="G177" s="145"/>
      <c r="H177" s="145"/>
      <c r="I177" s="145"/>
      <c r="J177" s="145"/>
      <c r="K177" s="145"/>
      <c r="L177" s="145"/>
      <c r="M177" s="145"/>
      <c r="N177" s="145"/>
      <c r="O177" s="145"/>
      <c r="P177" s="145"/>
      <c r="Q177" s="145"/>
      <c r="R177" s="145"/>
      <c r="S177" s="145"/>
      <c r="T177" s="145"/>
      <c r="U177" s="145"/>
      <c r="V177" s="145"/>
      <c r="W177" s="145"/>
    </row>
    <row r="178">
      <c r="A178" s="145"/>
      <c r="B178" s="145"/>
      <c r="C178" s="145"/>
      <c r="D178" s="145"/>
      <c r="E178" s="145"/>
      <c r="F178" s="145"/>
      <c r="G178" s="145"/>
      <c r="H178" s="145"/>
      <c r="I178" s="145"/>
      <c r="J178" s="145"/>
      <c r="K178" s="145"/>
      <c r="L178" s="145"/>
      <c r="M178" s="145"/>
      <c r="N178" s="145"/>
      <c r="O178" s="145"/>
      <c r="P178" s="145"/>
      <c r="Q178" s="145"/>
      <c r="R178" s="145"/>
      <c r="S178" s="145"/>
      <c r="T178" s="145"/>
      <c r="U178" s="145"/>
      <c r="V178" s="145"/>
      <c r="W178" s="145"/>
    </row>
    <row r="179">
      <c r="A179" s="145"/>
      <c r="B179" s="145"/>
      <c r="C179" s="145"/>
      <c r="D179" s="145"/>
      <c r="E179" s="145"/>
      <c r="F179" s="145"/>
      <c r="G179" s="145"/>
      <c r="H179" s="145"/>
      <c r="I179" s="145"/>
      <c r="J179" s="145"/>
      <c r="K179" s="145"/>
      <c r="L179" s="145"/>
      <c r="M179" s="145"/>
      <c r="N179" s="145"/>
      <c r="O179" s="145"/>
      <c r="P179" s="145"/>
      <c r="Q179" s="145"/>
      <c r="R179" s="145"/>
      <c r="S179" s="145"/>
      <c r="T179" s="145"/>
      <c r="U179" s="145"/>
      <c r="V179" s="145"/>
      <c r="W179" s="145"/>
    </row>
    <row r="180">
      <c r="A180" s="145"/>
      <c r="B180" s="145"/>
      <c r="C180" s="145"/>
      <c r="D180" s="145"/>
      <c r="E180" s="145"/>
      <c r="F180" s="145"/>
      <c r="G180" s="145"/>
      <c r="H180" s="145"/>
      <c r="I180" s="145"/>
      <c r="J180" s="145"/>
      <c r="K180" s="145"/>
      <c r="L180" s="145"/>
      <c r="M180" s="145"/>
      <c r="N180" s="145"/>
      <c r="O180" s="145"/>
      <c r="P180" s="145"/>
      <c r="Q180" s="145"/>
      <c r="R180" s="145"/>
      <c r="S180" s="145"/>
      <c r="T180" s="145"/>
      <c r="U180" s="145"/>
      <c r="V180" s="145"/>
      <c r="W180" s="145"/>
    </row>
    <row r="181">
      <c r="A181" s="145"/>
      <c r="B181" s="145"/>
      <c r="C181" s="145"/>
      <c r="D181" s="145"/>
      <c r="E181" s="145"/>
      <c r="F181" s="145"/>
      <c r="G181" s="145"/>
      <c r="H181" s="145"/>
      <c r="I181" s="145"/>
      <c r="J181" s="145"/>
      <c r="K181" s="145"/>
      <c r="L181" s="145"/>
      <c r="M181" s="145"/>
      <c r="N181" s="145"/>
      <c r="O181" s="145"/>
      <c r="P181" s="145"/>
      <c r="Q181" s="145"/>
      <c r="R181" s="145"/>
      <c r="S181" s="145"/>
      <c r="T181" s="145"/>
      <c r="U181" s="145"/>
      <c r="V181" s="145"/>
      <c r="W181" s="145"/>
    </row>
    <row r="182">
      <c r="A182" s="145"/>
      <c r="B182" s="145"/>
      <c r="C182" s="145"/>
      <c r="D182" s="145"/>
      <c r="E182" s="145"/>
      <c r="F182" s="145"/>
      <c r="G182" s="145"/>
      <c r="H182" s="145"/>
      <c r="I182" s="145"/>
      <c r="J182" s="145"/>
      <c r="K182" s="145"/>
      <c r="L182" s="145"/>
      <c r="M182" s="145"/>
      <c r="N182" s="145"/>
      <c r="O182" s="145"/>
      <c r="P182" s="145"/>
      <c r="Q182" s="145"/>
      <c r="R182" s="145"/>
      <c r="S182" s="145"/>
      <c r="T182" s="145"/>
      <c r="U182" s="145"/>
      <c r="V182" s="145"/>
      <c r="W182" s="145"/>
    </row>
    <row r="183">
      <c r="A183" s="145"/>
      <c r="B183" s="145"/>
      <c r="C183" s="145"/>
      <c r="D183" s="145"/>
      <c r="E183" s="145"/>
      <c r="F183" s="145"/>
      <c r="G183" s="145"/>
      <c r="H183" s="145"/>
      <c r="I183" s="145"/>
      <c r="J183" s="145"/>
      <c r="K183" s="145"/>
      <c r="L183" s="145"/>
      <c r="M183" s="145"/>
      <c r="N183" s="145"/>
      <c r="O183" s="145"/>
      <c r="P183" s="145"/>
      <c r="Q183" s="145"/>
      <c r="R183" s="145"/>
      <c r="S183" s="145"/>
      <c r="T183" s="145"/>
      <c r="U183" s="145"/>
      <c r="V183" s="145"/>
      <c r="W183" s="145"/>
    </row>
    <row r="184">
      <c r="A184" s="145"/>
      <c r="B184" s="145"/>
      <c r="C184" s="145"/>
      <c r="D184" s="145"/>
      <c r="E184" s="145"/>
      <c r="F184" s="145"/>
      <c r="G184" s="145"/>
      <c r="H184" s="145"/>
      <c r="I184" s="145"/>
      <c r="J184" s="145"/>
      <c r="K184" s="145"/>
      <c r="L184" s="145"/>
      <c r="M184" s="145"/>
      <c r="N184" s="145"/>
      <c r="O184" s="145"/>
      <c r="P184" s="145"/>
      <c r="Q184" s="145"/>
      <c r="R184" s="145"/>
      <c r="S184" s="145"/>
      <c r="T184" s="145"/>
      <c r="U184" s="145"/>
      <c r="V184" s="145"/>
      <c r="W184" s="145"/>
    </row>
    <row r="185">
      <c r="A185" s="145"/>
      <c r="B185" s="145"/>
      <c r="C185" s="145"/>
      <c r="D185" s="145"/>
      <c r="E185" s="145"/>
      <c r="F185" s="145"/>
      <c r="G185" s="145"/>
      <c r="H185" s="145"/>
      <c r="I185" s="145"/>
      <c r="J185" s="145"/>
      <c r="K185" s="145"/>
      <c r="L185" s="145"/>
      <c r="M185" s="145"/>
      <c r="N185" s="145"/>
      <c r="O185" s="145"/>
      <c r="P185" s="145"/>
      <c r="Q185" s="145"/>
      <c r="R185" s="145"/>
      <c r="S185" s="145"/>
      <c r="T185" s="145"/>
      <c r="U185" s="145"/>
      <c r="V185" s="145"/>
      <c r="W185" s="145"/>
    </row>
    <row r="186">
      <c r="A186" s="145"/>
      <c r="B186" s="145"/>
      <c r="C186" s="145"/>
      <c r="D186" s="145"/>
      <c r="E186" s="145"/>
      <c r="F186" s="145"/>
      <c r="G186" s="145"/>
      <c r="H186" s="145"/>
      <c r="I186" s="145"/>
      <c r="J186" s="145"/>
      <c r="K186" s="145"/>
      <c r="L186" s="145"/>
      <c r="M186" s="145"/>
      <c r="N186" s="145"/>
      <c r="O186" s="145"/>
      <c r="P186" s="145"/>
      <c r="Q186" s="145"/>
      <c r="R186" s="145"/>
      <c r="S186" s="145"/>
      <c r="T186" s="145"/>
      <c r="U186" s="145"/>
      <c r="V186" s="145"/>
      <c r="W186" s="145"/>
    </row>
    <row r="187">
      <c r="A187" s="145"/>
      <c r="B187" s="145"/>
      <c r="C187" s="145"/>
      <c r="D187" s="145"/>
      <c r="E187" s="145"/>
      <c r="F187" s="145"/>
      <c r="G187" s="145"/>
      <c r="H187" s="145"/>
      <c r="I187" s="145"/>
      <c r="J187" s="145"/>
      <c r="K187" s="145"/>
      <c r="L187" s="145"/>
      <c r="M187" s="145"/>
      <c r="N187" s="145"/>
      <c r="O187" s="145"/>
      <c r="P187" s="145"/>
      <c r="Q187" s="145"/>
      <c r="R187" s="145"/>
      <c r="S187" s="145"/>
      <c r="T187" s="145"/>
      <c r="U187" s="145"/>
      <c r="V187" s="145"/>
      <c r="W187" s="145"/>
    </row>
    <row r="188">
      <c r="A188" s="145"/>
      <c r="B188" s="145"/>
      <c r="C188" s="145"/>
      <c r="D188" s="145"/>
      <c r="E188" s="145"/>
      <c r="F188" s="145"/>
      <c r="G188" s="145"/>
      <c r="H188" s="145"/>
      <c r="I188" s="145"/>
      <c r="J188" s="145"/>
      <c r="K188" s="145"/>
      <c r="L188" s="145"/>
      <c r="M188" s="145"/>
      <c r="N188" s="145"/>
      <c r="O188" s="145"/>
      <c r="P188" s="145"/>
      <c r="Q188" s="145"/>
      <c r="R188" s="145"/>
      <c r="S188" s="145"/>
      <c r="T188" s="145"/>
      <c r="U188" s="145"/>
      <c r="V188" s="145"/>
      <c r="W188" s="145"/>
    </row>
    <row r="189">
      <c r="A189" s="145"/>
      <c r="B189" s="145"/>
      <c r="C189" s="145"/>
      <c r="D189" s="145"/>
      <c r="E189" s="145"/>
      <c r="F189" s="145"/>
      <c r="G189" s="145"/>
      <c r="H189" s="145"/>
      <c r="I189" s="145"/>
      <c r="J189" s="145"/>
      <c r="K189" s="145"/>
      <c r="L189" s="145"/>
      <c r="M189" s="145"/>
      <c r="N189" s="145"/>
      <c r="O189" s="145"/>
      <c r="P189" s="145"/>
      <c r="Q189" s="145"/>
      <c r="R189" s="145"/>
      <c r="S189" s="145"/>
      <c r="T189" s="145"/>
      <c r="U189" s="145"/>
      <c r="V189" s="145"/>
      <c r="W189" s="145"/>
    </row>
    <row r="190">
      <c r="A190" s="145"/>
      <c r="B190" s="145"/>
      <c r="C190" s="145"/>
      <c r="D190" s="145"/>
      <c r="E190" s="145"/>
      <c r="F190" s="145"/>
      <c r="G190" s="145"/>
      <c r="H190" s="145"/>
      <c r="I190" s="145"/>
      <c r="J190" s="145"/>
      <c r="K190" s="145"/>
      <c r="L190" s="145"/>
      <c r="M190" s="145"/>
      <c r="N190" s="145"/>
      <c r="O190" s="145"/>
      <c r="P190" s="145"/>
      <c r="Q190" s="145"/>
      <c r="R190" s="145"/>
      <c r="S190" s="145"/>
      <c r="T190" s="145"/>
      <c r="U190" s="145"/>
      <c r="V190" s="145"/>
      <c r="W190" s="145"/>
    </row>
    <row r="191">
      <c r="A191" s="145"/>
      <c r="B191" s="145"/>
      <c r="C191" s="145"/>
      <c r="D191" s="145"/>
      <c r="E191" s="145"/>
      <c r="F191" s="145"/>
      <c r="G191" s="145"/>
      <c r="H191" s="145"/>
      <c r="I191" s="145"/>
      <c r="J191" s="145"/>
      <c r="K191" s="145"/>
      <c r="L191" s="145"/>
      <c r="M191" s="145"/>
      <c r="N191" s="145"/>
      <c r="O191" s="145"/>
      <c r="P191" s="145"/>
      <c r="Q191" s="145"/>
      <c r="R191" s="145"/>
      <c r="S191" s="145"/>
      <c r="T191" s="145"/>
      <c r="U191" s="145"/>
      <c r="V191" s="145"/>
      <c r="W191" s="145"/>
    </row>
    <row r="192">
      <c r="A192" s="145"/>
      <c r="B192" s="145"/>
      <c r="C192" s="145"/>
      <c r="D192" s="145"/>
      <c r="E192" s="145"/>
      <c r="F192" s="145"/>
      <c r="G192" s="145"/>
      <c r="H192" s="145"/>
      <c r="I192" s="145"/>
      <c r="J192" s="145"/>
      <c r="K192" s="145"/>
      <c r="L192" s="145"/>
      <c r="M192" s="145"/>
      <c r="N192" s="145"/>
      <c r="O192" s="145"/>
      <c r="P192" s="145"/>
      <c r="Q192" s="145"/>
      <c r="R192" s="145"/>
      <c r="S192" s="145"/>
      <c r="T192" s="145"/>
      <c r="U192" s="145"/>
      <c r="V192" s="145"/>
      <c r="W192" s="145"/>
    </row>
    <row r="193">
      <c r="A193" s="145"/>
      <c r="B193" s="145"/>
      <c r="C193" s="145"/>
      <c r="D193" s="145"/>
      <c r="E193" s="145"/>
      <c r="F193" s="145"/>
      <c r="G193" s="145"/>
      <c r="H193" s="145"/>
      <c r="I193" s="145"/>
      <c r="J193" s="145"/>
      <c r="K193" s="145"/>
      <c r="L193" s="145"/>
      <c r="M193" s="145"/>
      <c r="N193" s="145"/>
      <c r="O193" s="145"/>
      <c r="P193" s="145"/>
      <c r="Q193" s="145"/>
      <c r="R193" s="145"/>
      <c r="S193" s="145"/>
      <c r="T193" s="145"/>
      <c r="U193" s="145"/>
      <c r="V193" s="145"/>
      <c r="W193" s="145"/>
    </row>
    <row r="194">
      <c r="A194" s="145"/>
      <c r="B194" s="145"/>
      <c r="C194" s="145"/>
      <c r="D194" s="145"/>
      <c r="E194" s="145"/>
      <c r="F194" s="145"/>
      <c r="G194" s="145"/>
      <c r="H194" s="145"/>
      <c r="I194" s="145"/>
      <c r="J194" s="145"/>
      <c r="K194" s="145"/>
      <c r="L194" s="145"/>
      <c r="M194" s="145"/>
      <c r="N194" s="145"/>
      <c r="O194" s="145"/>
      <c r="P194" s="145"/>
      <c r="Q194" s="145"/>
      <c r="R194" s="145"/>
      <c r="S194" s="145"/>
      <c r="T194" s="145"/>
      <c r="U194" s="145"/>
      <c r="V194" s="145"/>
      <c r="W194" s="145"/>
    </row>
    <row r="195">
      <c r="A195" s="145"/>
      <c r="B195" s="145"/>
      <c r="C195" s="145"/>
      <c r="D195" s="145"/>
      <c r="E195" s="145"/>
      <c r="F195" s="145"/>
      <c r="G195" s="145"/>
      <c r="H195" s="145"/>
      <c r="I195" s="145"/>
      <c r="J195" s="145"/>
      <c r="K195" s="145"/>
      <c r="L195" s="145"/>
      <c r="M195" s="145"/>
      <c r="N195" s="145"/>
      <c r="O195" s="145"/>
      <c r="P195" s="145"/>
      <c r="Q195" s="145"/>
      <c r="R195" s="145"/>
      <c r="S195" s="145"/>
      <c r="T195" s="145"/>
      <c r="U195" s="145"/>
      <c r="V195" s="145"/>
      <c r="W195" s="145"/>
    </row>
    <row r="196">
      <c r="A196" s="145"/>
      <c r="B196" s="145"/>
      <c r="C196" s="145"/>
      <c r="D196" s="145"/>
      <c r="E196" s="145"/>
      <c r="F196" s="145"/>
      <c r="G196" s="145"/>
      <c r="H196" s="145"/>
      <c r="I196" s="145"/>
      <c r="J196" s="145"/>
      <c r="K196" s="145"/>
      <c r="L196" s="145"/>
      <c r="M196" s="145"/>
      <c r="N196" s="145"/>
      <c r="O196" s="145"/>
      <c r="P196" s="145"/>
      <c r="Q196" s="145"/>
      <c r="R196" s="145"/>
      <c r="S196" s="145"/>
      <c r="T196" s="145"/>
      <c r="U196" s="145"/>
      <c r="V196" s="145"/>
      <c r="W196" s="145"/>
    </row>
    <row r="197">
      <c r="A197" s="145"/>
      <c r="B197" s="145"/>
      <c r="C197" s="145"/>
      <c r="D197" s="145"/>
      <c r="E197" s="145"/>
      <c r="F197" s="145"/>
      <c r="G197" s="145"/>
      <c r="H197" s="145"/>
      <c r="I197" s="145"/>
      <c r="J197" s="145"/>
      <c r="K197" s="145"/>
      <c r="L197" s="145"/>
      <c r="M197" s="145"/>
      <c r="N197" s="145"/>
      <c r="O197" s="145"/>
      <c r="P197" s="145"/>
      <c r="Q197" s="145"/>
      <c r="R197" s="145"/>
      <c r="S197" s="145"/>
      <c r="T197" s="145"/>
      <c r="U197" s="145"/>
      <c r="V197" s="145"/>
      <c r="W197" s="145"/>
    </row>
    <row r="198">
      <c r="A198" s="145"/>
      <c r="B198" s="145"/>
      <c r="C198" s="145"/>
      <c r="D198" s="145"/>
      <c r="E198" s="145"/>
      <c r="F198" s="145"/>
      <c r="G198" s="145"/>
      <c r="H198" s="145"/>
      <c r="I198" s="145"/>
      <c r="J198" s="145"/>
      <c r="K198" s="145"/>
      <c r="L198" s="145"/>
      <c r="M198" s="145"/>
      <c r="N198" s="145"/>
      <c r="O198" s="145"/>
      <c r="P198" s="145"/>
      <c r="Q198" s="145"/>
      <c r="R198" s="145"/>
      <c r="S198" s="145"/>
      <c r="T198" s="145"/>
      <c r="U198" s="145"/>
      <c r="V198" s="145"/>
      <c r="W198" s="145"/>
    </row>
    <row r="199">
      <c r="A199" s="145"/>
      <c r="B199" s="145"/>
      <c r="C199" s="145"/>
      <c r="D199" s="145"/>
      <c r="E199" s="145"/>
      <c r="F199" s="145"/>
      <c r="G199" s="145"/>
      <c r="H199" s="145"/>
      <c r="I199" s="145"/>
      <c r="J199" s="145"/>
      <c r="K199" s="145"/>
      <c r="L199" s="145"/>
      <c r="M199" s="145"/>
      <c r="N199" s="145"/>
      <c r="O199" s="145"/>
      <c r="P199" s="145"/>
      <c r="Q199" s="145"/>
      <c r="R199" s="145"/>
      <c r="S199" s="145"/>
      <c r="T199" s="145"/>
      <c r="U199" s="145"/>
      <c r="V199" s="145"/>
      <c r="W199" s="145"/>
    </row>
    <row r="200">
      <c r="A200" s="145"/>
      <c r="B200" s="145"/>
      <c r="C200" s="145"/>
      <c r="D200" s="145"/>
      <c r="E200" s="145"/>
      <c r="F200" s="145"/>
      <c r="G200" s="145"/>
      <c r="H200" s="145"/>
      <c r="I200" s="145"/>
      <c r="J200" s="145"/>
      <c r="K200" s="145"/>
      <c r="L200" s="145"/>
      <c r="M200" s="145"/>
      <c r="N200" s="145"/>
      <c r="O200" s="145"/>
      <c r="P200" s="145"/>
      <c r="Q200" s="145"/>
      <c r="R200" s="145"/>
      <c r="S200" s="145"/>
      <c r="T200" s="145"/>
      <c r="U200" s="145"/>
      <c r="V200" s="145"/>
      <c r="W200" s="145"/>
    </row>
    <row r="201">
      <c r="A201" s="145"/>
      <c r="B201" s="145"/>
      <c r="C201" s="145"/>
      <c r="D201" s="145"/>
      <c r="E201" s="145"/>
      <c r="F201" s="145"/>
      <c r="G201" s="145"/>
      <c r="H201" s="145"/>
      <c r="I201" s="145"/>
      <c r="J201" s="145"/>
      <c r="K201" s="145"/>
      <c r="L201" s="145"/>
      <c r="M201" s="145"/>
      <c r="N201" s="145"/>
      <c r="O201" s="145"/>
      <c r="P201" s="145"/>
      <c r="Q201" s="145"/>
      <c r="R201" s="145"/>
      <c r="S201" s="145"/>
      <c r="T201" s="145"/>
      <c r="U201" s="145"/>
      <c r="V201" s="145"/>
      <c r="W201" s="145"/>
    </row>
    <row r="202">
      <c r="A202" s="145"/>
      <c r="B202" s="145"/>
      <c r="C202" s="145"/>
      <c r="D202" s="145"/>
      <c r="E202" s="145"/>
      <c r="F202" s="145"/>
      <c r="G202" s="145"/>
      <c r="H202" s="145"/>
      <c r="I202" s="145"/>
      <c r="J202" s="145"/>
      <c r="K202" s="145"/>
      <c r="L202" s="145"/>
      <c r="M202" s="145"/>
      <c r="N202" s="145"/>
      <c r="O202" s="145"/>
      <c r="P202" s="145"/>
      <c r="Q202" s="145"/>
      <c r="R202" s="145"/>
      <c r="S202" s="145"/>
      <c r="T202" s="145"/>
      <c r="U202" s="145"/>
      <c r="V202" s="145"/>
      <c r="W202" s="145"/>
    </row>
    <row r="203">
      <c r="A203" s="145"/>
      <c r="B203" s="145"/>
      <c r="C203" s="145"/>
      <c r="D203" s="145"/>
      <c r="E203" s="145"/>
      <c r="F203" s="145"/>
      <c r="G203" s="145"/>
      <c r="H203" s="145"/>
      <c r="I203" s="145"/>
      <c r="J203" s="145"/>
      <c r="K203" s="145"/>
      <c r="L203" s="145"/>
      <c r="M203" s="145"/>
      <c r="N203" s="145"/>
      <c r="O203" s="145"/>
      <c r="P203" s="145"/>
      <c r="Q203" s="145"/>
      <c r="R203" s="145"/>
      <c r="S203" s="145"/>
      <c r="T203" s="145"/>
      <c r="U203" s="145"/>
      <c r="V203" s="145"/>
      <c r="W203" s="145"/>
    </row>
    <row r="204">
      <c r="A204" s="145"/>
      <c r="B204" s="145"/>
      <c r="C204" s="145"/>
      <c r="D204" s="145"/>
      <c r="E204" s="145"/>
      <c r="F204" s="145"/>
      <c r="G204" s="145"/>
      <c r="H204" s="145"/>
      <c r="I204" s="145"/>
      <c r="J204" s="145"/>
      <c r="K204" s="145"/>
      <c r="L204" s="145"/>
      <c r="M204" s="145"/>
      <c r="N204" s="145"/>
      <c r="O204" s="145"/>
      <c r="P204" s="145"/>
      <c r="Q204" s="145"/>
      <c r="R204" s="145"/>
      <c r="S204" s="145"/>
      <c r="T204" s="145"/>
      <c r="U204" s="145"/>
      <c r="V204" s="145"/>
      <c r="W204" s="145"/>
    </row>
    <row r="205">
      <c r="A205" s="145"/>
      <c r="B205" s="145"/>
      <c r="C205" s="145"/>
      <c r="D205" s="145"/>
      <c r="E205" s="145"/>
      <c r="F205" s="145"/>
      <c r="G205" s="145"/>
      <c r="H205" s="145"/>
      <c r="I205" s="145"/>
      <c r="J205" s="145"/>
      <c r="K205" s="145"/>
      <c r="L205" s="145"/>
      <c r="M205" s="145"/>
      <c r="N205" s="145"/>
      <c r="O205" s="145"/>
      <c r="P205" s="145"/>
      <c r="Q205" s="145"/>
      <c r="R205" s="145"/>
      <c r="S205" s="145"/>
      <c r="T205" s="145"/>
      <c r="U205" s="145"/>
      <c r="V205" s="145"/>
      <c r="W205" s="145"/>
    </row>
    <row r="206">
      <c r="A206" s="145"/>
      <c r="B206" s="145"/>
      <c r="C206" s="145"/>
      <c r="D206" s="145"/>
      <c r="E206" s="145"/>
      <c r="F206" s="145"/>
      <c r="G206" s="145"/>
      <c r="H206" s="145"/>
      <c r="I206" s="145"/>
      <c r="J206" s="145"/>
      <c r="K206" s="145"/>
      <c r="L206" s="145"/>
      <c r="M206" s="145"/>
      <c r="N206" s="145"/>
      <c r="O206" s="145"/>
      <c r="P206" s="145"/>
      <c r="Q206" s="145"/>
      <c r="R206" s="145"/>
      <c r="S206" s="145"/>
      <c r="T206" s="145"/>
      <c r="U206" s="145"/>
      <c r="V206" s="145"/>
      <c r="W206" s="145"/>
    </row>
    <row r="207">
      <c r="A207" s="145"/>
      <c r="B207" s="145"/>
      <c r="C207" s="145"/>
      <c r="D207" s="145"/>
      <c r="E207" s="145"/>
      <c r="F207" s="145"/>
      <c r="G207" s="145"/>
      <c r="H207" s="145"/>
      <c r="I207" s="145"/>
      <c r="J207" s="145"/>
      <c r="K207" s="145"/>
      <c r="L207" s="145"/>
      <c r="M207" s="145"/>
      <c r="N207" s="145"/>
      <c r="O207" s="145"/>
      <c r="P207" s="145"/>
      <c r="Q207" s="145"/>
      <c r="R207" s="145"/>
      <c r="S207" s="145"/>
      <c r="T207" s="145"/>
      <c r="U207" s="145"/>
      <c r="V207" s="145"/>
      <c r="W207" s="145"/>
    </row>
    <row r="208">
      <c r="A208" s="145"/>
      <c r="B208" s="145"/>
      <c r="C208" s="145"/>
      <c r="D208" s="145"/>
      <c r="E208" s="145"/>
      <c r="F208" s="145"/>
      <c r="G208" s="145"/>
      <c r="H208" s="145"/>
      <c r="I208" s="145"/>
      <c r="J208" s="145"/>
      <c r="K208" s="145"/>
      <c r="L208" s="145"/>
      <c r="M208" s="145"/>
      <c r="N208" s="145"/>
      <c r="O208" s="145"/>
      <c r="P208" s="145"/>
      <c r="Q208" s="145"/>
      <c r="R208" s="145"/>
      <c r="S208" s="145"/>
      <c r="T208" s="145"/>
      <c r="U208" s="145"/>
      <c r="V208" s="145"/>
      <c r="W208" s="145"/>
    </row>
    <row r="209">
      <c r="A209" s="145"/>
      <c r="B209" s="145"/>
      <c r="C209" s="145"/>
      <c r="D209" s="145"/>
      <c r="E209" s="145"/>
      <c r="F209" s="145"/>
      <c r="G209" s="145"/>
      <c r="H209" s="145"/>
      <c r="I209" s="145"/>
      <c r="J209" s="145"/>
      <c r="K209" s="145"/>
      <c r="L209" s="145"/>
      <c r="M209" s="145"/>
      <c r="N209" s="145"/>
      <c r="O209" s="145"/>
      <c r="P209" s="145"/>
      <c r="Q209" s="145"/>
      <c r="R209" s="145"/>
      <c r="S209" s="145"/>
      <c r="T209" s="145"/>
      <c r="U209" s="145"/>
      <c r="V209" s="145"/>
      <c r="W209" s="145"/>
    </row>
    <row r="210">
      <c r="A210" s="145"/>
      <c r="B210" s="145"/>
      <c r="C210" s="145"/>
      <c r="D210" s="145"/>
      <c r="E210" s="145"/>
      <c r="F210" s="145"/>
      <c r="G210" s="145"/>
      <c r="H210" s="145"/>
      <c r="I210" s="145"/>
      <c r="J210" s="145"/>
      <c r="K210" s="145"/>
      <c r="L210" s="145"/>
      <c r="M210" s="145"/>
      <c r="N210" s="145"/>
      <c r="O210" s="145"/>
      <c r="P210" s="145"/>
      <c r="Q210" s="145"/>
      <c r="R210" s="145"/>
      <c r="S210" s="145"/>
      <c r="T210" s="145"/>
      <c r="U210" s="145"/>
      <c r="V210" s="145"/>
      <c r="W210" s="145"/>
    </row>
    <row r="211">
      <c r="A211" s="145"/>
      <c r="B211" s="145"/>
      <c r="C211" s="145"/>
      <c r="D211" s="145"/>
      <c r="E211" s="145"/>
      <c r="F211" s="145"/>
      <c r="G211" s="145"/>
      <c r="H211" s="145"/>
      <c r="I211" s="145"/>
      <c r="J211" s="145"/>
      <c r="K211" s="145"/>
      <c r="L211" s="145"/>
      <c r="M211" s="145"/>
      <c r="N211" s="145"/>
      <c r="O211" s="145"/>
      <c r="P211" s="145"/>
      <c r="Q211" s="145"/>
      <c r="R211" s="145"/>
      <c r="S211" s="145"/>
      <c r="T211" s="145"/>
      <c r="U211" s="145"/>
      <c r="V211" s="145"/>
      <c r="W211" s="145"/>
    </row>
    <row r="212">
      <c r="A212" s="145"/>
      <c r="B212" s="145"/>
      <c r="C212" s="145"/>
      <c r="D212" s="145"/>
      <c r="E212" s="145"/>
      <c r="F212" s="145"/>
      <c r="G212" s="145"/>
      <c r="H212" s="145"/>
      <c r="I212" s="145"/>
      <c r="J212" s="145"/>
      <c r="K212" s="145"/>
      <c r="L212" s="145"/>
      <c r="M212" s="145"/>
      <c r="N212" s="145"/>
      <c r="O212" s="145"/>
      <c r="P212" s="145"/>
      <c r="Q212" s="145"/>
      <c r="R212" s="145"/>
      <c r="S212" s="145"/>
      <c r="T212" s="145"/>
      <c r="U212" s="145"/>
      <c r="V212" s="145"/>
      <c r="W212" s="145"/>
    </row>
    <row r="213">
      <c r="A213" s="145"/>
      <c r="B213" s="145"/>
      <c r="C213" s="145"/>
      <c r="D213" s="145"/>
      <c r="E213" s="145"/>
      <c r="F213" s="145"/>
      <c r="G213" s="145"/>
      <c r="H213" s="145"/>
      <c r="I213" s="145"/>
      <c r="J213" s="145"/>
      <c r="K213" s="145"/>
      <c r="L213" s="145"/>
      <c r="M213" s="145"/>
      <c r="N213" s="145"/>
      <c r="O213" s="145"/>
      <c r="P213" s="145"/>
      <c r="Q213" s="145"/>
      <c r="R213" s="145"/>
      <c r="S213" s="145"/>
      <c r="T213" s="145"/>
      <c r="U213" s="145"/>
      <c r="V213" s="145"/>
      <c r="W213" s="145"/>
    </row>
    <row r="214">
      <c r="A214" s="145"/>
      <c r="B214" s="145"/>
      <c r="C214" s="145"/>
      <c r="D214" s="145"/>
      <c r="E214" s="145"/>
      <c r="F214" s="145"/>
      <c r="G214" s="145"/>
      <c r="H214" s="145"/>
      <c r="I214" s="145"/>
      <c r="J214" s="145"/>
      <c r="K214" s="145"/>
      <c r="L214" s="145"/>
      <c r="M214" s="145"/>
      <c r="N214" s="145"/>
      <c r="O214" s="145"/>
      <c r="P214" s="145"/>
      <c r="Q214" s="145"/>
      <c r="R214" s="145"/>
      <c r="S214" s="145"/>
      <c r="T214" s="145"/>
      <c r="U214" s="145"/>
      <c r="V214" s="145"/>
      <c r="W214" s="145"/>
    </row>
    <row r="215">
      <c r="A215" s="145"/>
      <c r="B215" s="145"/>
      <c r="C215" s="145"/>
      <c r="D215" s="145"/>
      <c r="E215" s="145"/>
      <c r="F215" s="145"/>
      <c r="G215" s="145"/>
      <c r="H215" s="145"/>
      <c r="I215" s="145"/>
      <c r="J215" s="145"/>
      <c r="K215" s="145"/>
      <c r="L215" s="145"/>
      <c r="M215" s="145"/>
      <c r="N215" s="145"/>
      <c r="O215" s="145"/>
      <c r="P215" s="145"/>
      <c r="Q215" s="145"/>
      <c r="R215" s="145"/>
      <c r="S215" s="145"/>
      <c r="T215" s="145"/>
      <c r="U215" s="145"/>
      <c r="V215" s="145"/>
      <c r="W215" s="145"/>
    </row>
    <row r="216">
      <c r="A216" s="145"/>
      <c r="B216" s="145"/>
      <c r="C216" s="145"/>
      <c r="D216" s="145"/>
      <c r="E216" s="145"/>
      <c r="F216" s="145"/>
      <c r="G216" s="145"/>
      <c r="H216" s="145"/>
      <c r="I216" s="145"/>
      <c r="J216" s="145"/>
      <c r="K216" s="145"/>
      <c r="L216" s="145"/>
      <c r="M216" s="145"/>
      <c r="N216" s="145"/>
      <c r="O216" s="145"/>
      <c r="P216" s="145"/>
      <c r="Q216" s="145"/>
      <c r="R216" s="145"/>
      <c r="S216" s="145"/>
      <c r="T216" s="145"/>
      <c r="U216" s="145"/>
      <c r="V216" s="145"/>
      <c r="W216" s="145"/>
    </row>
    <row r="217">
      <c r="A217" s="145"/>
      <c r="B217" s="145"/>
      <c r="C217" s="145"/>
      <c r="D217" s="145"/>
      <c r="E217" s="145"/>
      <c r="F217" s="145"/>
      <c r="G217" s="145"/>
      <c r="H217" s="145"/>
      <c r="I217" s="145"/>
      <c r="J217" s="145"/>
      <c r="K217" s="145"/>
      <c r="L217" s="145"/>
      <c r="M217" s="145"/>
      <c r="N217" s="145"/>
      <c r="O217" s="145"/>
      <c r="P217" s="145"/>
      <c r="Q217" s="145"/>
      <c r="R217" s="145"/>
      <c r="S217" s="145"/>
      <c r="T217" s="145"/>
      <c r="U217" s="145"/>
      <c r="V217" s="145"/>
      <c r="W217" s="145"/>
    </row>
    <row r="218">
      <c r="A218" s="145"/>
      <c r="B218" s="145"/>
      <c r="C218" s="145"/>
      <c r="D218" s="145"/>
      <c r="E218" s="145"/>
      <c r="F218" s="145"/>
      <c r="G218" s="145"/>
      <c r="H218" s="145"/>
      <c r="I218" s="145"/>
      <c r="J218" s="145"/>
      <c r="K218" s="145"/>
      <c r="L218" s="145"/>
      <c r="M218" s="145"/>
      <c r="N218" s="145"/>
      <c r="O218" s="145"/>
      <c r="P218" s="145"/>
      <c r="Q218" s="145"/>
      <c r="R218" s="145"/>
      <c r="S218" s="145"/>
      <c r="T218" s="145"/>
      <c r="U218" s="145"/>
      <c r="V218" s="145"/>
      <c r="W218" s="145"/>
    </row>
    <row r="219">
      <c r="A219" s="145"/>
      <c r="B219" s="145"/>
      <c r="C219" s="145"/>
      <c r="D219" s="145"/>
      <c r="E219" s="145"/>
      <c r="F219" s="145"/>
      <c r="G219" s="145"/>
      <c r="H219" s="145"/>
      <c r="I219" s="145"/>
      <c r="J219" s="145"/>
      <c r="K219" s="145"/>
      <c r="L219" s="145"/>
      <c r="M219" s="145"/>
      <c r="N219" s="145"/>
      <c r="O219" s="145"/>
      <c r="P219" s="145"/>
      <c r="Q219" s="145"/>
      <c r="R219" s="145"/>
      <c r="S219" s="145"/>
      <c r="T219" s="145"/>
      <c r="U219" s="145"/>
      <c r="V219" s="145"/>
      <c r="W219" s="145"/>
    </row>
    <row r="220">
      <c r="A220" s="145"/>
      <c r="B220" s="145"/>
      <c r="C220" s="145"/>
      <c r="D220" s="145"/>
      <c r="E220" s="145"/>
      <c r="F220" s="145"/>
      <c r="G220" s="145"/>
      <c r="H220" s="145"/>
      <c r="I220" s="145"/>
      <c r="J220" s="145"/>
      <c r="K220" s="145"/>
      <c r="L220" s="145"/>
      <c r="M220" s="145"/>
      <c r="N220" s="145"/>
      <c r="O220" s="145"/>
      <c r="P220" s="145"/>
      <c r="Q220" s="145"/>
      <c r="R220" s="145"/>
      <c r="S220" s="145"/>
      <c r="T220" s="145"/>
      <c r="U220" s="145"/>
      <c r="V220" s="145"/>
      <c r="W220" s="145"/>
    </row>
    <row r="221">
      <c r="A221" s="145"/>
      <c r="B221" s="145"/>
      <c r="C221" s="145"/>
      <c r="D221" s="145"/>
      <c r="E221" s="145"/>
      <c r="F221" s="145"/>
      <c r="G221" s="145"/>
      <c r="H221" s="145"/>
      <c r="I221" s="145"/>
      <c r="J221" s="145"/>
      <c r="K221" s="145"/>
      <c r="L221" s="145"/>
      <c r="M221" s="145"/>
      <c r="N221" s="145"/>
      <c r="O221" s="145"/>
      <c r="P221" s="145"/>
      <c r="Q221" s="145"/>
      <c r="R221" s="145"/>
      <c r="S221" s="145"/>
      <c r="T221" s="145"/>
      <c r="U221" s="145"/>
      <c r="V221" s="145"/>
      <c r="W221" s="145"/>
    </row>
    <row r="222">
      <c r="A222" s="145"/>
      <c r="B222" s="145"/>
      <c r="C222" s="145"/>
      <c r="D222" s="145"/>
      <c r="E222" s="145"/>
      <c r="F222" s="145"/>
      <c r="G222" s="145"/>
      <c r="H222" s="145"/>
      <c r="I222" s="145"/>
      <c r="J222" s="145"/>
      <c r="K222" s="145"/>
      <c r="L222" s="145"/>
      <c r="M222" s="145"/>
      <c r="N222" s="145"/>
      <c r="O222" s="145"/>
      <c r="P222" s="145"/>
      <c r="Q222" s="145"/>
      <c r="R222" s="145"/>
      <c r="S222" s="145"/>
      <c r="T222" s="145"/>
      <c r="U222" s="145"/>
      <c r="V222" s="145"/>
      <c r="W222" s="145"/>
    </row>
    <row r="223">
      <c r="A223" s="145"/>
      <c r="B223" s="145"/>
      <c r="C223" s="145"/>
      <c r="D223" s="145"/>
      <c r="E223" s="145"/>
      <c r="F223" s="145"/>
      <c r="G223" s="145"/>
      <c r="H223" s="145"/>
      <c r="I223" s="145"/>
      <c r="J223" s="145"/>
      <c r="K223" s="145"/>
      <c r="L223" s="145"/>
      <c r="M223" s="145"/>
      <c r="N223" s="145"/>
      <c r="O223" s="145"/>
      <c r="P223" s="145"/>
      <c r="Q223" s="145"/>
      <c r="R223" s="145"/>
      <c r="S223" s="145"/>
      <c r="T223" s="145"/>
      <c r="U223" s="145"/>
      <c r="V223" s="145"/>
      <c r="W223" s="145"/>
    </row>
    <row r="224">
      <c r="A224" s="145"/>
      <c r="B224" s="145"/>
      <c r="C224" s="145"/>
      <c r="D224" s="145"/>
      <c r="E224" s="145"/>
      <c r="F224" s="145"/>
      <c r="G224" s="145"/>
      <c r="H224" s="145"/>
      <c r="I224" s="145"/>
      <c r="J224" s="145"/>
      <c r="K224" s="145"/>
      <c r="L224" s="145"/>
      <c r="M224" s="145"/>
      <c r="N224" s="145"/>
      <c r="O224" s="145"/>
      <c r="P224" s="145"/>
      <c r="Q224" s="145"/>
      <c r="R224" s="145"/>
      <c r="S224" s="145"/>
      <c r="T224" s="145"/>
      <c r="U224" s="145"/>
      <c r="V224" s="145"/>
      <c r="W224" s="145"/>
    </row>
    <row r="225">
      <c r="A225" s="145"/>
      <c r="B225" s="145"/>
      <c r="C225" s="145"/>
      <c r="D225" s="145"/>
      <c r="E225" s="145"/>
      <c r="F225" s="145"/>
      <c r="G225" s="145"/>
      <c r="H225" s="145"/>
      <c r="I225" s="145"/>
      <c r="J225" s="145"/>
      <c r="K225" s="145"/>
      <c r="L225" s="145"/>
      <c r="M225" s="145"/>
      <c r="N225" s="145"/>
      <c r="O225" s="145"/>
      <c r="P225" s="145"/>
      <c r="Q225" s="145"/>
      <c r="R225" s="145"/>
      <c r="S225" s="145"/>
      <c r="T225" s="145"/>
      <c r="U225" s="145"/>
      <c r="V225" s="145"/>
      <c r="W225" s="145"/>
    </row>
    <row r="226">
      <c r="A226" s="145"/>
      <c r="B226" s="145"/>
      <c r="C226" s="145"/>
      <c r="D226" s="145"/>
      <c r="E226" s="145"/>
      <c r="F226" s="145"/>
      <c r="G226" s="145"/>
      <c r="H226" s="145"/>
      <c r="I226" s="145"/>
      <c r="J226" s="145"/>
      <c r="K226" s="145"/>
      <c r="L226" s="145"/>
      <c r="M226" s="145"/>
      <c r="N226" s="145"/>
      <c r="O226" s="145"/>
      <c r="P226" s="145"/>
      <c r="Q226" s="145"/>
      <c r="R226" s="145"/>
      <c r="S226" s="145"/>
      <c r="T226" s="145"/>
      <c r="U226" s="145"/>
      <c r="V226" s="145"/>
      <c r="W226" s="145"/>
    </row>
    <row r="227">
      <c r="A227" s="145"/>
      <c r="B227" s="145"/>
      <c r="C227" s="145"/>
      <c r="D227" s="145"/>
      <c r="E227" s="145"/>
      <c r="F227" s="145"/>
      <c r="G227" s="145"/>
      <c r="H227" s="145"/>
      <c r="I227" s="145"/>
      <c r="J227" s="145"/>
      <c r="K227" s="145"/>
      <c r="L227" s="145"/>
      <c r="M227" s="145"/>
      <c r="N227" s="145"/>
      <c r="O227" s="145"/>
      <c r="P227" s="145"/>
      <c r="Q227" s="145"/>
      <c r="R227" s="145"/>
      <c r="S227" s="145"/>
      <c r="T227" s="145"/>
      <c r="U227" s="145"/>
      <c r="V227" s="145"/>
      <c r="W227" s="145"/>
    </row>
    <row r="228">
      <c r="A228" s="145"/>
      <c r="B228" s="145"/>
      <c r="C228" s="145"/>
      <c r="D228" s="145"/>
      <c r="E228" s="145"/>
      <c r="F228" s="145"/>
      <c r="G228" s="145"/>
      <c r="H228" s="145"/>
      <c r="I228" s="145"/>
      <c r="J228" s="145"/>
      <c r="K228" s="145"/>
      <c r="L228" s="145"/>
      <c r="M228" s="145"/>
      <c r="N228" s="145"/>
      <c r="O228" s="145"/>
      <c r="P228" s="145"/>
      <c r="Q228" s="145"/>
      <c r="R228" s="145"/>
      <c r="S228" s="145"/>
      <c r="T228" s="145"/>
      <c r="U228" s="145"/>
      <c r="V228" s="145"/>
      <c r="W228" s="145"/>
    </row>
    <row r="229">
      <c r="A229" s="145"/>
      <c r="B229" s="145"/>
      <c r="C229" s="145"/>
      <c r="D229" s="145"/>
      <c r="E229" s="145"/>
      <c r="F229" s="145"/>
      <c r="G229" s="145"/>
      <c r="H229" s="145"/>
      <c r="I229" s="145"/>
      <c r="J229" s="145"/>
      <c r="K229" s="145"/>
      <c r="L229" s="145"/>
      <c r="M229" s="145"/>
      <c r="N229" s="145"/>
      <c r="O229" s="145"/>
      <c r="P229" s="145"/>
      <c r="Q229" s="145"/>
      <c r="R229" s="145"/>
      <c r="S229" s="145"/>
      <c r="T229" s="145"/>
      <c r="U229" s="145"/>
      <c r="V229" s="145"/>
      <c r="W229" s="145"/>
    </row>
    <row r="230">
      <c r="A230" s="145"/>
      <c r="B230" s="145"/>
      <c r="C230" s="145"/>
      <c r="D230" s="145"/>
      <c r="E230" s="145"/>
      <c r="F230" s="145"/>
      <c r="G230" s="145"/>
      <c r="H230" s="145"/>
      <c r="I230" s="145"/>
      <c r="J230" s="145"/>
      <c r="K230" s="145"/>
      <c r="L230" s="145"/>
      <c r="M230" s="145"/>
      <c r="N230" s="145"/>
      <c r="O230" s="145"/>
      <c r="P230" s="145"/>
      <c r="Q230" s="145"/>
      <c r="R230" s="145"/>
      <c r="S230" s="145"/>
      <c r="T230" s="145"/>
      <c r="U230" s="145"/>
      <c r="V230" s="145"/>
      <c r="W230" s="145"/>
    </row>
    <row r="231">
      <c r="A231" s="145"/>
      <c r="B231" s="145"/>
      <c r="C231" s="145"/>
      <c r="D231" s="145"/>
      <c r="E231" s="145"/>
      <c r="F231" s="145"/>
      <c r="G231" s="145"/>
      <c r="H231" s="145"/>
      <c r="I231" s="145"/>
      <c r="J231" s="145"/>
      <c r="K231" s="145"/>
      <c r="L231" s="145"/>
      <c r="M231" s="145"/>
      <c r="N231" s="145"/>
      <c r="O231" s="145"/>
      <c r="P231" s="145"/>
      <c r="Q231" s="145"/>
      <c r="R231" s="145"/>
      <c r="S231" s="145"/>
      <c r="T231" s="145"/>
      <c r="U231" s="145"/>
      <c r="V231" s="145"/>
      <c r="W231" s="145"/>
    </row>
    <row r="232">
      <c r="A232" s="145"/>
      <c r="B232" s="145"/>
      <c r="C232" s="145"/>
      <c r="D232" s="145"/>
      <c r="E232" s="145"/>
      <c r="F232" s="145"/>
      <c r="G232" s="145"/>
      <c r="H232" s="145"/>
      <c r="I232" s="145"/>
      <c r="J232" s="145"/>
      <c r="K232" s="145"/>
      <c r="L232" s="145"/>
      <c r="M232" s="145"/>
      <c r="N232" s="145"/>
      <c r="O232" s="145"/>
      <c r="P232" s="145"/>
      <c r="Q232" s="145"/>
      <c r="R232" s="145"/>
      <c r="S232" s="145"/>
      <c r="T232" s="145"/>
      <c r="U232" s="145"/>
      <c r="V232" s="145"/>
      <c r="W232" s="145"/>
    </row>
    <row r="233">
      <c r="A233" s="145"/>
      <c r="B233" s="145"/>
      <c r="C233" s="145"/>
      <c r="D233" s="145"/>
      <c r="E233" s="145"/>
      <c r="F233" s="145"/>
      <c r="G233" s="145"/>
      <c r="H233" s="145"/>
      <c r="I233" s="145"/>
      <c r="J233" s="145"/>
      <c r="K233" s="145"/>
      <c r="L233" s="145"/>
      <c r="M233" s="145"/>
      <c r="N233" s="145"/>
      <c r="O233" s="145"/>
      <c r="P233" s="145"/>
      <c r="Q233" s="145"/>
      <c r="R233" s="145"/>
      <c r="S233" s="145"/>
      <c r="T233" s="145"/>
      <c r="U233" s="145"/>
      <c r="V233" s="145"/>
      <c r="W233" s="145"/>
    </row>
    <row r="234">
      <c r="A234" s="145"/>
      <c r="B234" s="145"/>
      <c r="C234" s="145"/>
      <c r="D234" s="145"/>
      <c r="E234" s="145"/>
      <c r="F234" s="145"/>
      <c r="G234" s="145"/>
      <c r="H234" s="145"/>
      <c r="I234" s="145"/>
      <c r="J234" s="145"/>
      <c r="K234" s="145"/>
      <c r="L234" s="145"/>
      <c r="M234" s="145"/>
      <c r="N234" s="145"/>
      <c r="O234" s="145"/>
      <c r="P234" s="145"/>
      <c r="Q234" s="145"/>
      <c r="R234" s="145"/>
      <c r="S234" s="145"/>
      <c r="T234" s="145"/>
      <c r="U234" s="145"/>
      <c r="V234" s="145"/>
      <c r="W234" s="145"/>
    </row>
    <row r="235">
      <c r="A235" s="145"/>
      <c r="B235" s="145"/>
      <c r="C235" s="145"/>
      <c r="D235" s="145"/>
      <c r="E235" s="145"/>
      <c r="F235" s="145"/>
      <c r="G235" s="145"/>
      <c r="H235" s="145"/>
      <c r="I235" s="145"/>
      <c r="J235" s="145"/>
      <c r="K235" s="145"/>
      <c r="L235" s="145"/>
      <c r="M235" s="145"/>
      <c r="N235" s="145"/>
      <c r="O235" s="145"/>
      <c r="P235" s="145"/>
      <c r="Q235" s="145"/>
      <c r="R235" s="145"/>
      <c r="S235" s="145"/>
      <c r="T235" s="145"/>
      <c r="U235" s="145"/>
      <c r="V235" s="145"/>
      <c r="W235" s="145"/>
    </row>
    <row r="236">
      <c r="A236" s="145"/>
      <c r="B236" s="145"/>
      <c r="C236" s="145"/>
      <c r="D236" s="145"/>
      <c r="E236" s="145"/>
      <c r="F236" s="145"/>
      <c r="G236" s="145"/>
      <c r="H236" s="145"/>
      <c r="I236" s="145"/>
      <c r="J236" s="145"/>
      <c r="K236" s="145"/>
      <c r="L236" s="145"/>
      <c r="M236" s="145"/>
      <c r="N236" s="145"/>
      <c r="O236" s="145"/>
      <c r="P236" s="145"/>
      <c r="Q236" s="145"/>
      <c r="R236" s="145"/>
      <c r="S236" s="145"/>
      <c r="T236" s="145"/>
      <c r="U236" s="145"/>
      <c r="V236" s="145"/>
      <c r="W236" s="145"/>
    </row>
    <row r="237">
      <c r="A237" s="145"/>
      <c r="B237" s="145"/>
      <c r="C237" s="145"/>
      <c r="D237" s="145"/>
      <c r="E237" s="145"/>
      <c r="F237" s="145"/>
      <c r="G237" s="145"/>
      <c r="H237" s="145"/>
      <c r="I237" s="145"/>
      <c r="J237" s="145"/>
      <c r="K237" s="145"/>
      <c r="L237" s="145"/>
      <c r="M237" s="145"/>
      <c r="N237" s="145"/>
      <c r="O237" s="145"/>
      <c r="P237" s="145"/>
      <c r="Q237" s="145"/>
      <c r="R237" s="145"/>
      <c r="S237" s="145"/>
      <c r="T237" s="145"/>
      <c r="U237" s="145"/>
      <c r="V237" s="145"/>
      <c r="W237" s="145"/>
    </row>
    <row r="238">
      <c r="A238" s="145"/>
      <c r="B238" s="145"/>
      <c r="C238" s="145"/>
      <c r="D238" s="145"/>
      <c r="E238" s="145"/>
      <c r="F238" s="145"/>
      <c r="G238" s="145"/>
      <c r="H238" s="145"/>
      <c r="I238" s="145"/>
      <c r="J238" s="145"/>
      <c r="K238" s="145"/>
      <c r="L238" s="145"/>
      <c r="M238" s="145"/>
      <c r="N238" s="145"/>
      <c r="O238" s="145"/>
      <c r="P238" s="145"/>
      <c r="Q238" s="145"/>
      <c r="R238" s="145"/>
      <c r="S238" s="145"/>
      <c r="T238" s="145"/>
      <c r="U238" s="145"/>
      <c r="V238" s="145"/>
      <c r="W238" s="145"/>
    </row>
    <row r="239">
      <c r="A239" s="145"/>
      <c r="B239" s="145"/>
      <c r="C239" s="145"/>
      <c r="D239" s="145"/>
      <c r="E239" s="145"/>
      <c r="F239" s="145"/>
      <c r="G239" s="145"/>
      <c r="H239" s="145"/>
      <c r="I239" s="145"/>
      <c r="J239" s="145"/>
      <c r="K239" s="145"/>
      <c r="L239" s="145"/>
      <c r="M239" s="145"/>
      <c r="N239" s="145"/>
      <c r="O239" s="145"/>
      <c r="P239" s="145"/>
      <c r="Q239" s="145"/>
      <c r="R239" s="145"/>
      <c r="S239" s="145"/>
      <c r="T239" s="145"/>
      <c r="U239" s="145"/>
      <c r="V239" s="145"/>
      <c r="W239" s="145"/>
    </row>
    <row r="240">
      <c r="A240" s="145"/>
      <c r="B240" s="145"/>
      <c r="C240" s="145"/>
      <c r="D240" s="145"/>
      <c r="E240" s="145"/>
      <c r="F240" s="145"/>
      <c r="G240" s="145"/>
      <c r="H240" s="145"/>
      <c r="I240" s="145"/>
      <c r="J240" s="145"/>
      <c r="K240" s="145"/>
      <c r="L240" s="145"/>
      <c r="M240" s="145"/>
      <c r="N240" s="145"/>
      <c r="O240" s="145"/>
      <c r="P240" s="145"/>
      <c r="Q240" s="145"/>
      <c r="R240" s="145"/>
      <c r="S240" s="145"/>
      <c r="T240" s="145"/>
      <c r="U240" s="145"/>
      <c r="V240" s="145"/>
      <c r="W240" s="145"/>
    </row>
    <row r="241">
      <c r="A241" s="145"/>
      <c r="B241" s="145"/>
      <c r="C241" s="145"/>
      <c r="D241" s="145"/>
      <c r="E241" s="145"/>
      <c r="F241" s="145"/>
      <c r="G241" s="145"/>
      <c r="H241" s="145"/>
      <c r="I241" s="145"/>
      <c r="J241" s="145"/>
      <c r="K241" s="145"/>
      <c r="L241" s="145"/>
      <c r="M241" s="145"/>
      <c r="N241" s="145"/>
      <c r="O241" s="145"/>
      <c r="P241" s="145"/>
      <c r="Q241" s="145"/>
      <c r="R241" s="145"/>
      <c r="S241" s="145"/>
      <c r="T241" s="145"/>
      <c r="U241" s="145"/>
      <c r="V241" s="145"/>
      <c r="W241" s="145"/>
    </row>
    <row r="242">
      <c r="A242" s="145"/>
      <c r="B242" s="145"/>
      <c r="C242" s="145"/>
      <c r="D242" s="145"/>
      <c r="E242" s="145"/>
      <c r="F242" s="145"/>
      <c r="G242" s="145"/>
      <c r="H242" s="145"/>
      <c r="I242" s="145"/>
      <c r="J242" s="145"/>
      <c r="K242" s="145"/>
      <c r="L242" s="145"/>
      <c r="M242" s="145"/>
      <c r="N242" s="145"/>
      <c r="O242" s="145"/>
      <c r="P242" s="145"/>
      <c r="Q242" s="145"/>
      <c r="R242" s="145"/>
      <c r="S242" s="145"/>
      <c r="T242" s="145"/>
      <c r="U242" s="145"/>
      <c r="V242" s="145"/>
      <c r="W242" s="145"/>
    </row>
    <row r="243">
      <c r="A243" s="145"/>
      <c r="B243" s="145"/>
      <c r="C243" s="145"/>
      <c r="D243" s="145"/>
      <c r="E243" s="145"/>
      <c r="F243" s="145"/>
      <c r="G243" s="145"/>
      <c r="H243" s="145"/>
      <c r="I243" s="145"/>
      <c r="J243" s="145"/>
      <c r="K243" s="145"/>
      <c r="L243" s="145"/>
      <c r="M243" s="145"/>
      <c r="N243" s="145"/>
      <c r="O243" s="145"/>
      <c r="P243" s="145"/>
      <c r="Q243" s="145"/>
      <c r="R243" s="145"/>
      <c r="S243" s="145"/>
      <c r="T243" s="145"/>
      <c r="U243" s="145"/>
      <c r="V243" s="145"/>
      <c r="W243" s="145"/>
    </row>
    <row r="244">
      <c r="A244" s="145"/>
      <c r="B244" s="145"/>
      <c r="C244" s="145"/>
      <c r="D244" s="145"/>
      <c r="E244" s="145"/>
      <c r="F244" s="145"/>
      <c r="G244" s="145"/>
      <c r="H244" s="145"/>
      <c r="I244" s="145"/>
      <c r="J244" s="145"/>
      <c r="K244" s="145"/>
      <c r="L244" s="145"/>
      <c r="M244" s="145"/>
      <c r="N244" s="145"/>
      <c r="O244" s="145"/>
      <c r="P244" s="145"/>
      <c r="Q244" s="145"/>
      <c r="R244" s="145"/>
      <c r="S244" s="145"/>
      <c r="T244" s="145"/>
      <c r="U244" s="145"/>
      <c r="V244" s="145"/>
      <c r="W244" s="145"/>
    </row>
    <row r="245">
      <c r="A245" s="145"/>
      <c r="B245" s="145"/>
      <c r="C245" s="145"/>
      <c r="D245" s="145"/>
      <c r="E245" s="145"/>
      <c r="F245" s="145"/>
      <c r="G245" s="145"/>
      <c r="H245" s="145"/>
      <c r="I245" s="145"/>
      <c r="J245" s="145"/>
      <c r="K245" s="145"/>
      <c r="L245" s="145"/>
      <c r="M245" s="145"/>
      <c r="N245" s="145"/>
      <c r="O245" s="145"/>
      <c r="P245" s="145"/>
      <c r="Q245" s="145"/>
      <c r="R245" s="145"/>
      <c r="S245" s="145"/>
      <c r="T245" s="145"/>
      <c r="U245" s="145"/>
      <c r="V245" s="145"/>
      <c r="W245" s="145"/>
    </row>
    <row r="246">
      <c r="A246" s="145"/>
      <c r="B246" s="145"/>
      <c r="C246" s="145"/>
      <c r="D246" s="145"/>
      <c r="E246" s="145"/>
      <c r="F246" s="145"/>
      <c r="G246" s="145"/>
      <c r="H246" s="145"/>
      <c r="I246" s="145"/>
      <c r="J246" s="145"/>
      <c r="K246" s="145"/>
      <c r="L246" s="145"/>
      <c r="M246" s="145"/>
      <c r="N246" s="145"/>
      <c r="O246" s="145"/>
      <c r="P246" s="145"/>
      <c r="Q246" s="145"/>
      <c r="R246" s="145"/>
      <c r="S246" s="145"/>
      <c r="T246" s="145"/>
      <c r="U246" s="145"/>
      <c r="V246" s="145"/>
      <c r="W246" s="145"/>
    </row>
    <row r="247">
      <c r="A247" s="145"/>
      <c r="B247" s="145"/>
      <c r="C247" s="145"/>
      <c r="D247" s="145"/>
      <c r="E247" s="145"/>
      <c r="F247" s="145"/>
      <c r="G247" s="145"/>
      <c r="H247" s="145"/>
      <c r="I247" s="145"/>
      <c r="J247" s="145"/>
      <c r="K247" s="145"/>
      <c r="L247" s="145"/>
      <c r="M247" s="145"/>
      <c r="N247" s="145"/>
      <c r="O247" s="145"/>
      <c r="P247" s="145"/>
      <c r="Q247" s="145"/>
      <c r="R247" s="145"/>
      <c r="S247" s="145"/>
      <c r="T247" s="145"/>
      <c r="U247" s="145"/>
      <c r="V247" s="145"/>
      <c r="W247" s="145"/>
    </row>
    <row r="248">
      <c r="A248" s="145"/>
      <c r="B248" s="145"/>
      <c r="C248" s="145"/>
      <c r="D248" s="145"/>
      <c r="E248" s="145"/>
      <c r="F248" s="145"/>
      <c r="G248" s="145"/>
      <c r="H248" s="145"/>
      <c r="I248" s="145"/>
      <c r="J248" s="145"/>
      <c r="K248" s="145"/>
      <c r="L248" s="145"/>
      <c r="M248" s="145"/>
      <c r="N248" s="145"/>
      <c r="O248" s="145"/>
      <c r="P248" s="145"/>
      <c r="Q248" s="145"/>
      <c r="R248" s="145"/>
      <c r="S248" s="145"/>
      <c r="T248" s="145"/>
      <c r="U248" s="145"/>
      <c r="V248" s="145"/>
      <c r="W248" s="145"/>
    </row>
    <row r="249">
      <c r="A249" s="145"/>
      <c r="B249" s="145"/>
      <c r="C249" s="145"/>
      <c r="D249" s="145"/>
      <c r="E249" s="145"/>
      <c r="F249" s="145"/>
      <c r="G249" s="145"/>
      <c r="H249" s="145"/>
      <c r="I249" s="145"/>
      <c r="J249" s="145"/>
      <c r="K249" s="145"/>
      <c r="L249" s="145"/>
      <c r="M249" s="145"/>
      <c r="N249" s="145"/>
      <c r="O249" s="145"/>
      <c r="P249" s="145"/>
      <c r="Q249" s="145"/>
      <c r="R249" s="145"/>
      <c r="S249" s="145"/>
      <c r="T249" s="145"/>
      <c r="U249" s="145"/>
      <c r="V249" s="145"/>
      <c r="W249" s="145"/>
    </row>
    <row r="250">
      <c r="A250" s="145"/>
      <c r="B250" s="145"/>
      <c r="C250" s="145"/>
      <c r="D250" s="145"/>
      <c r="E250" s="145"/>
      <c r="F250" s="145"/>
      <c r="G250" s="145"/>
      <c r="H250" s="145"/>
      <c r="I250" s="145"/>
      <c r="J250" s="145"/>
      <c r="K250" s="145"/>
      <c r="L250" s="145"/>
      <c r="M250" s="145"/>
      <c r="N250" s="145"/>
      <c r="O250" s="145"/>
      <c r="P250" s="145"/>
      <c r="Q250" s="145"/>
      <c r="R250" s="145"/>
      <c r="S250" s="145"/>
      <c r="T250" s="145"/>
      <c r="U250" s="145"/>
      <c r="V250" s="145"/>
      <c r="W250" s="145"/>
    </row>
    <row r="251">
      <c r="A251" s="145"/>
      <c r="B251" s="145"/>
      <c r="C251" s="145"/>
      <c r="D251" s="145"/>
      <c r="E251" s="145"/>
      <c r="F251" s="145"/>
      <c r="G251" s="145"/>
      <c r="H251" s="145"/>
      <c r="I251" s="145"/>
      <c r="J251" s="145"/>
      <c r="K251" s="145"/>
      <c r="L251" s="145"/>
      <c r="M251" s="145"/>
      <c r="N251" s="145"/>
      <c r="O251" s="145"/>
      <c r="P251" s="145"/>
      <c r="Q251" s="145"/>
      <c r="R251" s="145"/>
      <c r="S251" s="145"/>
      <c r="T251" s="145"/>
      <c r="U251" s="145"/>
      <c r="V251" s="145"/>
      <c r="W251" s="145"/>
    </row>
    <row r="252">
      <c r="A252" s="145"/>
      <c r="B252" s="145"/>
      <c r="C252" s="145"/>
      <c r="D252" s="145"/>
      <c r="E252" s="145"/>
      <c r="F252" s="145"/>
      <c r="G252" s="145"/>
      <c r="H252" s="145"/>
      <c r="I252" s="145"/>
      <c r="J252" s="145"/>
      <c r="K252" s="145"/>
      <c r="L252" s="145"/>
      <c r="M252" s="145"/>
      <c r="N252" s="145"/>
      <c r="O252" s="145"/>
      <c r="P252" s="145"/>
      <c r="Q252" s="145"/>
      <c r="R252" s="145"/>
      <c r="S252" s="145"/>
      <c r="T252" s="145"/>
      <c r="U252" s="145"/>
      <c r="V252" s="145"/>
      <c r="W252" s="145"/>
    </row>
    <row r="253">
      <c r="A253" s="145"/>
      <c r="B253" s="145"/>
      <c r="C253" s="145"/>
      <c r="D253" s="145"/>
      <c r="E253" s="145"/>
      <c r="F253" s="145"/>
      <c r="G253" s="145"/>
      <c r="H253" s="145"/>
      <c r="I253" s="145"/>
      <c r="J253" s="145"/>
      <c r="K253" s="145"/>
      <c r="L253" s="145"/>
      <c r="M253" s="145"/>
      <c r="N253" s="145"/>
      <c r="O253" s="145"/>
      <c r="P253" s="145"/>
      <c r="Q253" s="145"/>
      <c r="R253" s="145"/>
      <c r="S253" s="145"/>
      <c r="T253" s="145"/>
      <c r="U253" s="145"/>
      <c r="V253" s="145"/>
      <c r="W253" s="145"/>
    </row>
    <row r="254">
      <c r="A254" s="145"/>
      <c r="B254" s="145"/>
      <c r="C254" s="145"/>
      <c r="D254" s="145"/>
      <c r="E254" s="145"/>
      <c r="F254" s="145"/>
      <c r="G254" s="145"/>
      <c r="H254" s="145"/>
      <c r="I254" s="145"/>
      <c r="J254" s="145"/>
      <c r="K254" s="145"/>
      <c r="L254" s="145"/>
      <c r="M254" s="145"/>
      <c r="N254" s="145"/>
      <c r="O254" s="145"/>
      <c r="P254" s="145"/>
      <c r="Q254" s="145"/>
      <c r="R254" s="145"/>
      <c r="S254" s="145"/>
      <c r="T254" s="145"/>
      <c r="U254" s="145"/>
      <c r="V254" s="145"/>
      <c r="W254" s="145"/>
    </row>
    <row r="255">
      <c r="A255" s="145"/>
      <c r="B255" s="145"/>
      <c r="C255" s="145"/>
      <c r="D255" s="145"/>
      <c r="E255" s="145"/>
      <c r="F255" s="145"/>
      <c r="G255" s="145"/>
      <c r="H255" s="145"/>
      <c r="I255" s="145"/>
      <c r="J255" s="145"/>
      <c r="K255" s="145"/>
      <c r="L255" s="145"/>
      <c r="M255" s="145"/>
      <c r="N255" s="145"/>
      <c r="O255" s="145"/>
      <c r="P255" s="145"/>
      <c r="Q255" s="145"/>
      <c r="R255" s="145"/>
      <c r="S255" s="145"/>
      <c r="T255" s="145"/>
      <c r="U255" s="145"/>
      <c r="V255" s="145"/>
      <c r="W255" s="145"/>
    </row>
    <row r="256">
      <c r="A256" s="145"/>
      <c r="B256" s="145"/>
      <c r="C256" s="145"/>
      <c r="D256" s="145"/>
      <c r="E256" s="145"/>
      <c r="F256" s="145"/>
      <c r="G256" s="145"/>
      <c r="H256" s="145"/>
      <c r="I256" s="145"/>
      <c r="J256" s="145"/>
      <c r="K256" s="145"/>
      <c r="L256" s="145"/>
      <c r="M256" s="145"/>
      <c r="N256" s="145"/>
      <c r="O256" s="145"/>
      <c r="P256" s="145"/>
      <c r="Q256" s="145"/>
      <c r="R256" s="145"/>
      <c r="S256" s="145"/>
      <c r="T256" s="145"/>
      <c r="U256" s="145"/>
      <c r="V256" s="145"/>
      <c r="W256" s="145"/>
    </row>
    <row r="257">
      <c r="A257" s="145"/>
      <c r="B257" s="145"/>
      <c r="C257" s="145"/>
      <c r="D257" s="145"/>
      <c r="E257" s="145"/>
      <c r="F257" s="145"/>
      <c r="G257" s="145"/>
      <c r="H257" s="145"/>
      <c r="I257" s="145"/>
      <c r="J257" s="145"/>
      <c r="K257" s="145"/>
      <c r="L257" s="145"/>
      <c r="M257" s="145"/>
      <c r="N257" s="145"/>
      <c r="O257" s="145"/>
      <c r="P257" s="145"/>
      <c r="Q257" s="145"/>
      <c r="R257" s="145"/>
      <c r="S257" s="145"/>
      <c r="T257" s="145"/>
      <c r="U257" s="145"/>
      <c r="V257" s="145"/>
      <c r="W257" s="145"/>
    </row>
    <row r="258">
      <c r="A258" s="145"/>
      <c r="B258" s="145"/>
      <c r="C258" s="145"/>
      <c r="D258" s="145"/>
      <c r="E258" s="145"/>
      <c r="F258" s="145"/>
      <c r="G258" s="145"/>
      <c r="H258" s="145"/>
      <c r="I258" s="145"/>
      <c r="J258" s="145"/>
      <c r="K258" s="145"/>
      <c r="L258" s="145"/>
      <c r="M258" s="145"/>
      <c r="N258" s="145"/>
      <c r="O258" s="145"/>
      <c r="P258" s="145"/>
      <c r="Q258" s="145"/>
      <c r="R258" s="145"/>
      <c r="S258" s="145"/>
      <c r="T258" s="145"/>
      <c r="U258" s="145"/>
      <c r="V258" s="145"/>
      <c r="W258" s="145"/>
    </row>
    <row r="259">
      <c r="A259" s="145"/>
      <c r="B259" s="145"/>
      <c r="C259" s="145"/>
      <c r="D259" s="145"/>
      <c r="E259" s="145"/>
      <c r="F259" s="145"/>
      <c r="G259" s="145"/>
      <c r="H259" s="145"/>
      <c r="I259" s="145"/>
      <c r="J259" s="145"/>
      <c r="K259" s="145"/>
      <c r="L259" s="145"/>
      <c r="M259" s="145"/>
      <c r="N259" s="145"/>
      <c r="O259" s="145"/>
      <c r="P259" s="145"/>
      <c r="Q259" s="145"/>
      <c r="R259" s="145"/>
      <c r="S259" s="145"/>
      <c r="T259" s="145"/>
      <c r="U259" s="145"/>
      <c r="V259" s="145"/>
      <c r="W259" s="145"/>
    </row>
    <row r="260">
      <c r="A260" s="145"/>
      <c r="B260" s="145"/>
      <c r="C260" s="145"/>
      <c r="D260" s="145"/>
      <c r="E260" s="145"/>
      <c r="F260" s="145"/>
      <c r="G260" s="145"/>
      <c r="H260" s="145"/>
      <c r="I260" s="145"/>
      <c r="J260" s="145"/>
      <c r="K260" s="145"/>
      <c r="L260" s="145"/>
      <c r="M260" s="145"/>
      <c r="N260" s="145"/>
      <c r="O260" s="145"/>
      <c r="P260" s="145"/>
      <c r="Q260" s="145"/>
      <c r="R260" s="145"/>
      <c r="S260" s="145"/>
      <c r="T260" s="145"/>
      <c r="U260" s="145"/>
      <c r="V260" s="145"/>
      <c r="W260" s="145"/>
    </row>
    <row r="261">
      <c r="A261" s="145"/>
      <c r="B261" s="145"/>
      <c r="C261" s="145"/>
      <c r="D261" s="145"/>
      <c r="E261" s="145"/>
      <c r="F261" s="145"/>
      <c r="G261" s="145"/>
      <c r="H261" s="145"/>
      <c r="I261" s="145"/>
      <c r="J261" s="145"/>
      <c r="K261" s="145"/>
      <c r="L261" s="145"/>
      <c r="M261" s="145"/>
      <c r="N261" s="145"/>
      <c r="O261" s="145"/>
      <c r="P261" s="145"/>
      <c r="Q261" s="145"/>
      <c r="R261" s="145"/>
      <c r="S261" s="145"/>
      <c r="T261" s="145"/>
      <c r="U261" s="145"/>
      <c r="V261" s="145"/>
      <c r="W261" s="145"/>
    </row>
    <row r="262">
      <c r="A262" s="145"/>
      <c r="B262" s="145"/>
      <c r="C262" s="145"/>
      <c r="D262" s="145"/>
      <c r="E262" s="145"/>
      <c r="F262" s="145"/>
      <c r="G262" s="145"/>
      <c r="H262" s="145"/>
      <c r="I262" s="145"/>
      <c r="J262" s="145"/>
      <c r="K262" s="145"/>
      <c r="L262" s="145"/>
      <c r="M262" s="145"/>
      <c r="N262" s="145"/>
      <c r="O262" s="145"/>
      <c r="P262" s="145"/>
      <c r="Q262" s="145"/>
      <c r="R262" s="145"/>
      <c r="S262" s="145"/>
      <c r="T262" s="145"/>
      <c r="U262" s="145"/>
      <c r="V262" s="145"/>
      <c r="W262" s="145"/>
    </row>
    <row r="263">
      <c r="A263" s="145"/>
      <c r="B263" s="145"/>
      <c r="C263" s="145"/>
      <c r="D263" s="145"/>
      <c r="E263" s="145"/>
      <c r="F263" s="145"/>
      <c r="G263" s="145"/>
      <c r="H263" s="145"/>
      <c r="I263" s="145"/>
      <c r="J263" s="145"/>
      <c r="K263" s="145"/>
      <c r="L263" s="145"/>
      <c r="M263" s="145"/>
      <c r="N263" s="145"/>
      <c r="O263" s="145"/>
      <c r="P263" s="145"/>
      <c r="Q263" s="145"/>
      <c r="R263" s="145"/>
      <c r="S263" s="145"/>
      <c r="T263" s="145"/>
      <c r="U263" s="145"/>
      <c r="V263" s="145"/>
      <c r="W263" s="145"/>
    </row>
    <row r="264">
      <c r="A264" s="145"/>
      <c r="B264" s="145"/>
      <c r="C264" s="145"/>
      <c r="D264" s="145"/>
      <c r="E264" s="145"/>
      <c r="F264" s="145"/>
      <c r="G264" s="145"/>
      <c r="H264" s="145"/>
      <c r="I264" s="145"/>
      <c r="J264" s="145"/>
      <c r="K264" s="145"/>
      <c r="L264" s="145"/>
      <c r="M264" s="145"/>
      <c r="N264" s="145"/>
      <c r="O264" s="145"/>
      <c r="P264" s="145"/>
      <c r="Q264" s="145"/>
      <c r="R264" s="145"/>
      <c r="S264" s="145"/>
      <c r="T264" s="145"/>
      <c r="U264" s="145"/>
      <c r="V264" s="145"/>
      <c r="W264" s="145"/>
    </row>
    <row r="265">
      <c r="A265" s="145"/>
      <c r="B265" s="145"/>
      <c r="C265" s="145"/>
      <c r="D265" s="145"/>
      <c r="E265" s="145"/>
      <c r="F265" s="145"/>
      <c r="G265" s="145"/>
      <c r="H265" s="145"/>
      <c r="I265" s="145"/>
      <c r="J265" s="145"/>
      <c r="K265" s="145"/>
      <c r="L265" s="145"/>
      <c r="M265" s="145"/>
      <c r="N265" s="145"/>
      <c r="O265" s="145"/>
      <c r="P265" s="145"/>
      <c r="Q265" s="145"/>
      <c r="R265" s="145"/>
      <c r="S265" s="145"/>
      <c r="T265" s="145"/>
      <c r="U265" s="145"/>
      <c r="V265" s="145"/>
      <c r="W265" s="145"/>
    </row>
    <row r="266">
      <c r="A266" s="145"/>
      <c r="B266" s="145"/>
      <c r="C266" s="145"/>
      <c r="D266" s="145"/>
      <c r="E266" s="145"/>
      <c r="F266" s="145"/>
      <c r="G266" s="145"/>
      <c r="H266" s="145"/>
      <c r="I266" s="145"/>
      <c r="J266" s="145"/>
      <c r="K266" s="145"/>
      <c r="L266" s="145"/>
      <c r="M266" s="145"/>
      <c r="N266" s="145"/>
      <c r="O266" s="145"/>
      <c r="P266" s="145"/>
      <c r="Q266" s="145"/>
      <c r="R266" s="145"/>
      <c r="S266" s="145"/>
      <c r="T266" s="145"/>
      <c r="U266" s="145"/>
      <c r="V266" s="145"/>
      <c r="W266" s="145"/>
    </row>
    <row r="267">
      <c r="A267" s="145"/>
      <c r="B267" s="145"/>
      <c r="C267" s="145"/>
      <c r="D267" s="145"/>
      <c r="E267" s="145"/>
      <c r="F267" s="145"/>
      <c r="G267" s="145"/>
      <c r="H267" s="145"/>
      <c r="I267" s="145"/>
      <c r="J267" s="145"/>
      <c r="K267" s="145"/>
      <c r="L267" s="145"/>
      <c r="M267" s="145"/>
      <c r="N267" s="145"/>
      <c r="O267" s="145"/>
      <c r="P267" s="145"/>
      <c r="Q267" s="145"/>
      <c r="R267" s="145"/>
      <c r="S267" s="145"/>
      <c r="T267" s="145"/>
      <c r="U267" s="145"/>
      <c r="V267" s="145"/>
      <c r="W267" s="145"/>
    </row>
    <row r="268">
      <c r="A268" s="145"/>
      <c r="B268" s="145"/>
      <c r="C268" s="145"/>
      <c r="D268" s="145"/>
      <c r="E268" s="145"/>
      <c r="F268" s="145"/>
      <c r="G268" s="145"/>
      <c r="H268" s="145"/>
      <c r="I268" s="145"/>
      <c r="J268" s="145"/>
      <c r="K268" s="145"/>
      <c r="L268" s="145"/>
      <c r="M268" s="145"/>
      <c r="N268" s="145"/>
      <c r="O268" s="145"/>
      <c r="P268" s="145"/>
      <c r="Q268" s="145"/>
      <c r="R268" s="145"/>
      <c r="S268" s="145"/>
      <c r="T268" s="145"/>
      <c r="U268" s="145"/>
      <c r="V268" s="145"/>
      <c r="W268" s="145"/>
    </row>
    <row r="269">
      <c r="A269" s="145"/>
      <c r="B269" s="145"/>
      <c r="C269" s="145"/>
      <c r="D269" s="145"/>
      <c r="E269" s="145"/>
      <c r="F269" s="145"/>
      <c r="G269" s="145"/>
      <c r="H269" s="145"/>
      <c r="I269" s="145"/>
      <c r="J269" s="145"/>
      <c r="K269" s="145"/>
      <c r="L269" s="145"/>
      <c r="M269" s="145"/>
      <c r="N269" s="145"/>
      <c r="O269" s="145"/>
      <c r="P269" s="145"/>
      <c r="Q269" s="145"/>
      <c r="R269" s="145"/>
      <c r="S269" s="145"/>
      <c r="T269" s="145"/>
      <c r="U269" s="145"/>
      <c r="V269" s="145"/>
      <c r="W269" s="145"/>
    </row>
    <row r="270">
      <c r="A270" s="145"/>
      <c r="B270" s="145"/>
      <c r="C270" s="145"/>
      <c r="D270" s="145"/>
      <c r="E270" s="145"/>
      <c r="F270" s="145"/>
      <c r="G270" s="145"/>
      <c r="H270" s="145"/>
      <c r="I270" s="145"/>
      <c r="J270" s="145"/>
      <c r="K270" s="145"/>
      <c r="L270" s="145"/>
      <c r="M270" s="145"/>
      <c r="N270" s="145"/>
      <c r="O270" s="145"/>
      <c r="P270" s="145"/>
      <c r="Q270" s="145"/>
      <c r="R270" s="145"/>
      <c r="S270" s="145"/>
      <c r="T270" s="145"/>
      <c r="U270" s="145"/>
      <c r="V270" s="145"/>
      <c r="W270" s="145"/>
    </row>
    <row r="271">
      <c r="A271" s="145"/>
      <c r="B271" s="145"/>
      <c r="C271" s="145"/>
      <c r="D271" s="145"/>
      <c r="E271" s="145"/>
      <c r="F271" s="145"/>
      <c r="G271" s="145"/>
      <c r="H271" s="145"/>
      <c r="I271" s="145"/>
      <c r="J271" s="145"/>
      <c r="K271" s="145"/>
      <c r="L271" s="145"/>
      <c r="M271" s="145"/>
      <c r="N271" s="145"/>
      <c r="O271" s="145"/>
      <c r="P271" s="145"/>
      <c r="Q271" s="145"/>
      <c r="R271" s="145"/>
      <c r="S271" s="145"/>
      <c r="T271" s="145"/>
      <c r="U271" s="145"/>
      <c r="V271" s="145"/>
      <c r="W271" s="145"/>
    </row>
    <row r="272">
      <c r="A272" s="145"/>
      <c r="B272" s="145"/>
      <c r="C272" s="145"/>
      <c r="D272" s="145"/>
      <c r="E272" s="145"/>
      <c r="F272" s="145"/>
      <c r="G272" s="145"/>
      <c r="H272" s="145"/>
      <c r="I272" s="145"/>
      <c r="J272" s="145"/>
      <c r="K272" s="145"/>
      <c r="L272" s="145"/>
      <c r="M272" s="145"/>
      <c r="N272" s="145"/>
      <c r="O272" s="145"/>
      <c r="P272" s="145"/>
      <c r="Q272" s="145"/>
      <c r="R272" s="145"/>
      <c r="S272" s="145"/>
      <c r="T272" s="145"/>
      <c r="U272" s="145"/>
      <c r="V272" s="145"/>
      <c r="W272" s="145"/>
    </row>
    <row r="273">
      <c r="A273" s="145"/>
      <c r="B273" s="145"/>
      <c r="C273" s="145"/>
      <c r="D273" s="145"/>
      <c r="E273" s="145"/>
      <c r="F273" s="145"/>
      <c r="G273" s="145"/>
      <c r="H273" s="145"/>
      <c r="I273" s="145"/>
      <c r="J273" s="145"/>
      <c r="K273" s="145"/>
      <c r="L273" s="145"/>
      <c r="M273" s="145"/>
      <c r="N273" s="145"/>
      <c r="O273" s="145"/>
      <c r="P273" s="145"/>
      <c r="Q273" s="145"/>
      <c r="R273" s="145"/>
      <c r="S273" s="145"/>
      <c r="T273" s="145"/>
      <c r="U273" s="145"/>
      <c r="V273" s="145"/>
      <c r="W273" s="145"/>
    </row>
    <row r="274">
      <c r="A274" s="145"/>
      <c r="B274" s="145"/>
      <c r="C274" s="145"/>
      <c r="D274" s="145"/>
      <c r="E274" s="145"/>
      <c r="F274" s="145"/>
      <c r="G274" s="145"/>
      <c r="H274" s="145"/>
      <c r="I274" s="145"/>
      <c r="J274" s="145"/>
      <c r="K274" s="145"/>
      <c r="L274" s="145"/>
      <c r="M274" s="145"/>
      <c r="N274" s="145"/>
      <c r="O274" s="145"/>
      <c r="P274" s="145"/>
      <c r="Q274" s="145"/>
      <c r="R274" s="145"/>
      <c r="S274" s="145"/>
      <c r="T274" s="145"/>
      <c r="U274" s="145"/>
      <c r="V274" s="145"/>
      <c r="W274" s="145"/>
    </row>
    <row r="275">
      <c r="A275" s="145"/>
      <c r="B275" s="145"/>
      <c r="C275" s="145"/>
      <c r="D275" s="145"/>
      <c r="E275" s="145"/>
      <c r="F275" s="145"/>
      <c r="G275" s="145"/>
      <c r="H275" s="145"/>
      <c r="I275" s="145"/>
      <c r="J275" s="145"/>
      <c r="K275" s="145"/>
      <c r="L275" s="145"/>
      <c r="M275" s="145"/>
      <c r="N275" s="145"/>
      <c r="O275" s="145"/>
      <c r="P275" s="145"/>
      <c r="Q275" s="145"/>
      <c r="R275" s="145"/>
      <c r="S275" s="145"/>
      <c r="T275" s="145"/>
      <c r="U275" s="145"/>
      <c r="V275" s="145"/>
      <c r="W275" s="145"/>
    </row>
    <row r="276">
      <c r="A276" s="145"/>
      <c r="B276" s="145"/>
      <c r="C276" s="145"/>
      <c r="D276" s="145"/>
      <c r="E276" s="145"/>
      <c r="F276" s="145"/>
      <c r="G276" s="145"/>
      <c r="H276" s="145"/>
      <c r="I276" s="145"/>
      <c r="J276" s="145"/>
      <c r="K276" s="145"/>
      <c r="L276" s="145"/>
      <c r="M276" s="145"/>
      <c r="N276" s="145"/>
      <c r="O276" s="145"/>
      <c r="P276" s="145"/>
      <c r="Q276" s="145"/>
      <c r="R276" s="145"/>
      <c r="S276" s="145"/>
      <c r="T276" s="145"/>
      <c r="U276" s="145"/>
      <c r="V276" s="145"/>
      <c r="W276" s="145"/>
    </row>
    <row r="277">
      <c r="A277" s="145"/>
      <c r="B277" s="145"/>
      <c r="C277" s="145"/>
      <c r="D277" s="145"/>
      <c r="E277" s="145"/>
      <c r="F277" s="145"/>
      <c r="G277" s="145"/>
      <c r="H277" s="145"/>
      <c r="I277" s="145"/>
      <c r="J277" s="145"/>
      <c r="K277" s="145"/>
      <c r="L277" s="145"/>
      <c r="M277" s="145"/>
      <c r="N277" s="145"/>
      <c r="O277" s="145"/>
      <c r="P277" s="145"/>
      <c r="Q277" s="145"/>
      <c r="R277" s="145"/>
      <c r="S277" s="145"/>
      <c r="T277" s="145"/>
      <c r="U277" s="145"/>
      <c r="V277" s="145"/>
      <c r="W277" s="145"/>
    </row>
    <row r="278">
      <c r="A278" s="145"/>
      <c r="B278" s="145"/>
      <c r="C278" s="145"/>
      <c r="D278" s="145"/>
      <c r="E278" s="145"/>
      <c r="F278" s="145"/>
      <c r="G278" s="145"/>
      <c r="H278" s="145"/>
      <c r="I278" s="145"/>
      <c r="J278" s="145"/>
      <c r="K278" s="145"/>
      <c r="L278" s="145"/>
      <c r="M278" s="145"/>
      <c r="N278" s="145"/>
      <c r="O278" s="145"/>
      <c r="P278" s="145"/>
      <c r="Q278" s="145"/>
      <c r="R278" s="145"/>
      <c r="S278" s="145"/>
      <c r="T278" s="145"/>
      <c r="U278" s="145"/>
      <c r="V278" s="145"/>
      <c r="W278" s="145"/>
    </row>
    <row r="279">
      <c r="A279" s="145"/>
      <c r="B279" s="145"/>
      <c r="C279" s="145"/>
      <c r="D279" s="145"/>
      <c r="E279" s="145"/>
      <c r="F279" s="145"/>
      <c r="G279" s="145"/>
      <c r="H279" s="145"/>
      <c r="I279" s="145"/>
      <c r="J279" s="145"/>
      <c r="K279" s="145"/>
      <c r="L279" s="145"/>
      <c r="M279" s="145"/>
      <c r="N279" s="145"/>
      <c r="O279" s="145"/>
      <c r="P279" s="145"/>
      <c r="Q279" s="145"/>
      <c r="R279" s="145"/>
      <c r="S279" s="145"/>
      <c r="T279" s="145"/>
      <c r="U279" s="145"/>
      <c r="V279" s="145"/>
      <c r="W279" s="145"/>
    </row>
    <row r="280">
      <c r="A280" s="145"/>
      <c r="B280" s="145"/>
      <c r="C280" s="145"/>
      <c r="D280" s="145"/>
      <c r="E280" s="145"/>
      <c r="F280" s="145"/>
      <c r="G280" s="145"/>
      <c r="H280" s="145"/>
      <c r="I280" s="145"/>
      <c r="J280" s="145"/>
      <c r="K280" s="145"/>
      <c r="L280" s="145"/>
      <c r="M280" s="145"/>
      <c r="N280" s="145"/>
      <c r="O280" s="145"/>
      <c r="P280" s="145"/>
      <c r="Q280" s="145"/>
      <c r="R280" s="145"/>
      <c r="S280" s="145"/>
      <c r="T280" s="145"/>
      <c r="U280" s="145"/>
      <c r="V280" s="145"/>
      <c r="W280" s="145"/>
    </row>
    <row r="281">
      <c r="A281" s="145"/>
      <c r="B281" s="145"/>
      <c r="C281" s="145"/>
      <c r="D281" s="145"/>
      <c r="E281" s="145"/>
      <c r="F281" s="145"/>
      <c r="G281" s="145"/>
      <c r="H281" s="145"/>
      <c r="I281" s="145"/>
      <c r="J281" s="145"/>
      <c r="K281" s="145"/>
      <c r="L281" s="145"/>
      <c r="M281" s="145"/>
      <c r="N281" s="145"/>
      <c r="O281" s="145"/>
      <c r="P281" s="145"/>
      <c r="Q281" s="145"/>
      <c r="R281" s="145"/>
      <c r="S281" s="145"/>
      <c r="T281" s="145"/>
      <c r="U281" s="145"/>
      <c r="V281" s="145"/>
      <c r="W281" s="145"/>
    </row>
    <row r="282">
      <c r="A282" s="145"/>
      <c r="B282" s="145"/>
      <c r="C282" s="145"/>
      <c r="D282" s="145"/>
      <c r="E282" s="145"/>
      <c r="F282" s="145"/>
      <c r="G282" s="145"/>
      <c r="H282" s="145"/>
      <c r="I282" s="145"/>
      <c r="J282" s="145"/>
      <c r="K282" s="145"/>
      <c r="L282" s="145"/>
      <c r="M282" s="145"/>
      <c r="N282" s="145"/>
      <c r="O282" s="145"/>
      <c r="P282" s="145"/>
      <c r="Q282" s="145"/>
      <c r="R282" s="145"/>
      <c r="S282" s="145"/>
      <c r="T282" s="145"/>
      <c r="U282" s="145"/>
      <c r="V282" s="145"/>
      <c r="W282" s="145"/>
    </row>
    <row r="283">
      <c r="A283" s="145"/>
      <c r="B283" s="145"/>
      <c r="C283" s="145"/>
      <c r="D283" s="145"/>
      <c r="E283" s="145"/>
      <c r="F283" s="145"/>
      <c r="G283" s="145"/>
      <c r="H283" s="145"/>
      <c r="I283" s="145"/>
      <c r="J283" s="145"/>
      <c r="K283" s="145"/>
      <c r="L283" s="145"/>
      <c r="M283" s="145"/>
      <c r="N283" s="145"/>
      <c r="O283" s="145"/>
      <c r="P283" s="145"/>
      <c r="Q283" s="145"/>
      <c r="R283" s="145"/>
      <c r="S283" s="145"/>
      <c r="T283" s="145"/>
      <c r="U283" s="145"/>
      <c r="V283" s="145"/>
      <c r="W283" s="145"/>
    </row>
    <row r="284">
      <c r="A284" s="145"/>
      <c r="B284" s="145"/>
      <c r="C284" s="145"/>
      <c r="D284" s="145"/>
      <c r="E284" s="145"/>
      <c r="F284" s="145"/>
      <c r="G284" s="145"/>
      <c r="H284" s="145"/>
      <c r="I284" s="145"/>
      <c r="J284" s="145"/>
      <c r="K284" s="145"/>
      <c r="L284" s="145"/>
      <c r="M284" s="145"/>
      <c r="N284" s="145"/>
      <c r="O284" s="145"/>
      <c r="P284" s="145"/>
      <c r="Q284" s="145"/>
      <c r="R284" s="145"/>
      <c r="S284" s="145"/>
      <c r="T284" s="145"/>
      <c r="U284" s="145"/>
      <c r="V284" s="145"/>
      <c r="W284" s="145"/>
    </row>
    <row r="285">
      <c r="A285" s="145"/>
      <c r="B285" s="145"/>
      <c r="C285" s="145"/>
      <c r="D285" s="145"/>
      <c r="E285" s="145"/>
      <c r="F285" s="145"/>
      <c r="G285" s="145"/>
      <c r="H285" s="145"/>
      <c r="I285" s="145"/>
      <c r="J285" s="145"/>
      <c r="K285" s="145"/>
      <c r="L285" s="145"/>
      <c r="M285" s="145"/>
      <c r="N285" s="145"/>
      <c r="O285" s="145"/>
      <c r="P285" s="145"/>
      <c r="Q285" s="145"/>
      <c r="R285" s="145"/>
      <c r="S285" s="145"/>
      <c r="T285" s="145"/>
      <c r="U285" s="145"/>
      <c r="V285" s="145"/>
      <c r="W285" s="145"/>
    </row>
    <row r="286">
      <c r="A286" s="145"/>
      <c r="B286" s="145"/>
      <c r="C286" s="145"/>
      <c r="D286" s="145"/>
      <c r="E286" s="145"/>
      <c r="F286" s="145"/>
      <c r="G286" s="145"/>
      <c r="H286" s="145"/>
      <c r="I286" s="145"/>
      <c r="J286" s="145"/>
      <c r="K286" s="145"/>
      <c r="L286" s="145"/>
      <c r="M286" s="145"/>
      <c r="N286" s="145"/>
      <c r="O286" s="145"/>
      <c r="P286" s="145"/>
      <c r="Q286" s="145"/>
      <c r="R286" s="145"/>
      <c r="S286" s="145"/>
      <c r="T286" s="145"/>
      <c r="U286" s="145"/>
      <c r="V286" s="145"/>
      <c r="W286" s="145"/>
    </row>
    <row r="287">
      <c r="A287" s="145"/>
      <c r="B287" s="145"/>
      <c r="C287" s="145"/>
      <c r="D287" s="145"/>
      <c r="E287" s="145"/>
      <c r="F287" s="145"/>
      <c r="G287" s="145"/>
      <c r="H287" s="145"/>
      <c r="I287" s="145"/>
      <c r="J287" s="145"/>
      <c r="K287" s="145"/>
      <c r="L287" s="145"/>
      <c r="M287" s="145"/>
      <c r="N287" s="145"/>
      <c r="O287" s="145"/>
      <c r="P287" s="145"/>
      <c r="Q287" s="145"/>
      <c r="R287" s="145"/>
      <c r="S287" s="145"/>
      <c r="T287" s="145"/>
      <c r="U287" s="145"/>
      <c r="V287" s="145"/>
      <c r="W287" s="145"/>
    </row>
    <row r="288">
      <c r="A288" s="145"/>
      <c r="B288" s="145"/>
      <c r="C288" s="145"/>
      <c r="D288" s="145"/>
      <c r="E288" s="145"/>
      <c r="F288" s="145"/>
      <c r="G288" s="145"/>
      <c r="H288" s="145"/>
      <c r="I288" s="145"/>
      <c r="J288" s="145"/>
      <c r="K288" s="145"/>
      <c r="L288" s="145"/>
      <c r="M288" s="145"/>
      <c r="N288" s="145"/>
      <c r="O288" s="145"/>
      <c r="P288" s="145"/>
      <c r="Q288" s="145"/>
      <c r="R288" s="145"/>
      <c r="S288" s="145"/>
      <c r="T288" s="145"/>
      <c r="U288" s="145"/>
      <c r="V288" s="145"/>
      <c r="W288" s="145"/>
    </row>
    <row r="289">
      <c r="A289" s="145"/>
      <c r="B289" s="145"/>
      <c r="C289" s="145"/>
      <c r="D289" s="145"/>
      <c r="E289" s="145"/>
      <c r="F289" s="145"/>
      <c r="G289" s="145"/>
      <c r="H289" s="145"/>
      <c r="I289" s="145"/>
      <c r="J289" s="145"/>
      <c r="K289" s="145"/>
      <c r="L289" s="145"/>
      <c r="M289" s="145"/>
      <c r="N289" s="145"/>
      <c r="O289" s="145"/>
      <c r="P289" s="145"/>
      <c r="Q289" s="145"/>
      <c r="R289" s="145"/>
      <c r="S289" s="145"/>
      <c r="T289" s="145"/>
      <c r="U289" s="145"/>
      <c r="V289" s="145"/>
      <c r="W289" s="145"/>
    </row>
    <row r="290">
      <c r="A290" s="145"/>
      <c r="B290" s="145"/>
      <c r="C290" s="145"/>
      <c r="D290" s="145"/>
      <c r="E290" s="145"/>
      <c r="F290" s="145"/>
      <c r="G290" s="145"/>
      <c r="H290" s="145"/>
      <c r="I290" s="145"/>
      <c r="J290" s="145"/>
      <c r="K290" s="145"/>
      <c r="L290" s="145"/>
      <c r="M290" s="145"/>
      <c r="N290" s="145"/>
      <c r="O290" s="145"/>
      <c r="P290" s="145"/>
      <c r="Q290" s="145"/>
      <c r="R290" s="145"/>
      <c r="S290" s="145"/>
      <c r="T290" s="145"/>
      <c r="U290" s="145"/>
      <c r="V290" s="145"/>
      <c r="W290" s="145"/>
    </row>
    <row r="291">
      <c r="A291" s="145"/>
      <c r="B291" s="145"/>
      <c r="C291" s="145"/>
      <c r="D291" s="145"/>
      <c r="E291" s="145"/>
      <c r="F291" s="145"/>
      <c r="G291" s="145"/>
      <c r="H291" s="145"/>
      <c r="I291" s="145"/>
      <c r="J291" s="145"/>
      <c r="K291" s="145"/>
      <c r="L291" s="145"/>
      <c r="M291" s="145"/>
      <c r="N291" s="145"/>
      <c r="O291" s="145"/>
      <c r="P291" s="145"/>
      <c r="Q291" s="145"/>
      <c r="R291" s="145"/>
      <c r="S291" s="145"/>
      <c r="T291" s="145"/>
      <c r="U291" s="145"/>
      <c r="V291" s="145"/>
      <c r="W291" s="145"/>
    </row>
    <row r="292">
      <c r="A292" s="145"/>
      <c r="B292" s="145"/>
      <c r="C292" s="145"/>
      <c r="D292" s="145"/>
      <c r="E292" s="145"/>
      <c r="F292" s="145"/>
      <c r="G292" s="145"/>
      <c r="H292" s="145"/>
      <c r="I292" s="145"/>
      <c r="J292" s="145"/>
      <c r="K292" s="145"/>
      <c r="L292" s="145"/>
      <c r="M292" s="145"/>
      <c r="N292" s="145"/>
      <c r="O292" s="145"/>
      <c r="P292" s="145"/>
      <c r="Q292" s="145"/>
      <c r="R292" s="145"/>
      <c r="S292" s="145"/>
      <c r="T292" s="145"/>
      <c r="U292" s="145"/>
      <c r="V292" s="145"/>
      <c r="W292" s="145"/>
    </row>
    <row r="293">
      <c r="A293" s="145"/>
      <c r="B293" s="145"/>
      <c r="C293" s="145"/>
      <c r="D293" s="145"/>
      <c r="E293" s="145"/>
      <c r="F293" s="145"/>
      <c r="G293" s="145"/>
      <c r="H293" s="145"/>
      <c r="I293" s="145"/>
      <c r="J293" s="145"/>
      <c r="K293" s="145"/>
      <c r="L293" s="145"/>
      <c r="M293" s="145"/>
      <c r="N293" s="145"/>
      <c r="O293" s="145"/>
      <c r="P293" s="145"/>
      <c r="Q293" s="145"/>
      <c r="R293" s="145"/>
      <c r="S293" s="145"/>
      <c r="T293" s="145"/>
      <c r="U293" s="145"/>
      <c r="V293" s="145"/>
      <c r="W293" s="145"/>
    </row>
    <row r="294">
      <c r="A294" s="145"/>
      <c r="B294" s="145"/>
      <c r="C294" s="145"/>
      <c r="D294" s="145"/>
      <c r="E294" s="145"/>
      <c r="F294" s="145"/>
      <c r="G294" s="145"/>
      <c r="H294" s="145"/>
      <c r="I294" s="145"/>
      <c r="J294" s="145"/>
      <c r="K294" s="145"/>
      <c r="L294" s="145"/>
      <c r="M294" s="145"/>
      <c r="N294" s="145"/>
      <c r="O294" s="145"/>
      <c r="P294" s="145"/>
      <c r="Q294" s="145"/>
      <c r="R294" s="145"/>
      <c r="S294" s="145"/>
      <c r="T294" s="145"/>
      <c r="U294" s="145"/>
      <c r="V294" s="145"/>
      <c r="W294" s="145"/>
    </row>
    <row r="295">
      <c r="A295" s="145"/>
      <c r="B295" s="145"/>
      <c r="C295" s="145"/>
      <c r="D295" s="145"/>
      <c r="E295" s="145"/>
      <c r="F295" s="145"/>
      <c r="G295" s="145"/>
      <c r="H295" s="145"/>
      <c r="I295" s="145"/>
      <c r="J295" s="145"/>
      <c r="K295" s="145"/>
      <c r="L295" s="145"/>
      <c r="M295" s="145"/>
      <c r="N295" s="145"/>
      <c r="O295" s="145"/>
      <c r="P295" s="145"/>
      <c r="Q295" s="145"/>
      <c r="R295" s="145"/>
      <c r="S295" s="145"/>
      <c r="T295" s="145"/>
      <c r="U295" s="145"/>
      <c r="V295" s="145"/>
      <c r="W295" s="145"/>
    </row>
    <row r="296">
      <c r="A296" s="145"/>
      <c r="B296" s="145"/>
      <c r="C296" s="145"/>
      <c r="D296" s="145"/>
      <c r="E296" s="145"/>
      <c r="F296" s="145"/>
      <c r="G296" s="145"/>
      <c r="H296" s="145"/>
      <c r="I296" s="145"/>
      <c r="J296" s="145"/>
      <c r="K296" s="145"/>
      <c r="L296" s="145"/>
      <c r="M296" s="145"/>
      <c r="N296" s="145"/>
      <c r="O296" s="145"/>
      <c r="P296" s="145"/>
      <c r="Q296" s="145"/>
      <c r="R296" s="145"/>
      <c r="S296" s="145"/>
      <c r="T296" s="145"/>
      <c r="U296" s="145"/>
      <c r="V296" s="145"/>
      <c r="W296" s="145"/>
    </row>
    <row r="297">
      <c r="A297" s="145"/>
      <c r="B297" s="145"/>
      <c r="C297" s="145"/>
      <c r="D297" s="145"/>
      <c r="E297" s="145"/>
      <c r="F297" s="145"/>
      <c r="G297" s="145"/>
      <c r="H297" s="145"/>
      <c r="I297" s="145"/>
      <c r="J297" s="145"/>
      <c r="K297" s="145"/>
      <c r="L297" s="145"/>
      <c r="M297" s="145"/>
      <c r="N297" s="145"/>
      <c r="O297" s="145"/>
      <c r="P297" s="145"/>
      <c r="Q297" s="145"/>
      <c r="R297" s="145"/>
      <c r="S297" s="145"/>
      <c r="T297" s="145"/>
      <c r="U297" s="145"/>
      <c r="V297" s="145"/>
      <c r="W297" s="145"/>
    </row>
    <row r="298">
      <c r="A298" s="145"/>
      <c r="B298" s="145"/>
      <c r="C298" s="145"/>
      <c r="D298" s="145"/>
      <c r="E298" s="145"/>
      <c r="F298" s="145"/>
      <c r="G298" s="145"/>
      <c r="H298" s="145"/>
      <c r="I298" s="145"/>
      <c r="J298" s="145"/>
      <c r="K298" s="145"/>
      <c r="L298" s="145"/>
      <c r="M298" s="145"/>
      <c r="N298" s="145"/>
      <c r="O298" s="145"/>
      <c r="P298" s="145"/>
      <c r="Q298" s="145"/>
      <c r="R298" s="145"/>
      <c r="S298" s="145"/>
      <c r="T298" s="145"/>
      <c r="U298" s="145"/>
      <c r="V298" s="145"/>
      <c r="W298" s="145"/>
    </row>
    <row r="299">
      <c r="A299" s="145"/>
      <c r="B299" s="145"/>
      <c r="C299" s="145"/>
      <c r="D299" s="145"/>
      <c r="E299" s="145"/>
      <c r="F299" s="145"/>
      <c r="G299" s="145"/>
      <c r="H299" s="145"/>
      <c r="I299" s="145"/>
      <c r="J299" s="145"/>
      <c r="K299" s="145"/>
      <c r="L299" s="145"/>
      <c r="M299" s="145"/>
      <c r="N299" s="145"/>
      <c r="O299" s="145"/>
      <c r="P299" s="145"/>
      <c r="Q299" s="145"/>
      <c r="R299" s="145"/>
      <c r="S299" s="145"/>
      <c r="T299" s="145"/>
      <c r="U299" s="145"/>
      <c r="V299" s="145"/>
      <c r="W299" s="145"/>
    </row>
    <row r="300">
      <c r="A300" s="145"/>
      <c r="B300" s="145"/>
      <c r="C300" s="145"/>
      <c r="D300" s="145"/>
      <c r="E300" s="145"/>
      <c r="F300" s="145"/>
      <c r="G300" s="145"/>
      <c r="H300" s="145"/>
      <c r="I300" s="145"/>
      <c r="J300" s="145"/>
      <c r="K300" s="145"/>
      <c r="L300" s="145"/>
      <c r="M300" s="145"/>
      <c r="N300" s="145"/>
      <c r="O300" s="145"/>
      <c r="P300" s="145"/>
      <c r="Q300" s="145"/>
      <c r="R300" s="145"/>
      <c r="S300" s="145"/>
      <c r="T300" s="145"/>
      <c r="U300" s="145"/>
      <c r="V300" s="145"/>
      <c r="W300" s="145"/>
    </row>
    <row r="301">
      <c r="A301" s="145"/>
      <c r="B301" s="145"/>
      <c r="C301" s="145"/>
      <c r="D301" s="145"/>
      <c r="E301" s="145"/>
      <c r="F301" s="145"/>
      <c r="G301" s="145"/>
      <c r="H301" s="145"/>
      <c r="I301" s="145"/>
      <c r="J301" s="145"/>
      <c r="K301" s="145"/>
      <c r="L301" s="145"/>
      <c r="M301" s="145"/>
      <c r="N301" s="145"/>
      <c r="O301" s="145"/>
      <c r="P301" s="145"/>
      <c r="Q301" s="145"/>
      <c r="R301" s="145"/>
      <c r="S301" s="145"/>
      <c r="T301" s="145"/>
      <c r="U301" s="145"/>
      <c r="V301" s="145"/>
      <c r="W301" s="145"/>
    </row>
    <row r="302">
      <c r="A302" s="145"/>
      <c r="B302" s="145"/>
      <c r="C302" s="145"/>
      <c r="D302" s="145"/>
      <c r="E302" s="145"/>
      <c r="F302" s="145"/>
      <c r="G302" s="145"/>
      <c r="H302" s="145"/>
      <c r="I302" s="145"/>
      <c r="J302" s="145"/>
      <c r="K302" s="145"/>
      <c r="L302" s="145"/>
      <c r="M302" s="145"/>
      <c r="N302" s="145"/>
      <c r="O302" s="145"/>
      <c r="P302" s="145"/>
      <c r="Q302" s="145"/>
      <c r="R302" s="145"/>
      <c r="S302" s="145"/>
      <c r="T302" s="145"/>
      <c r="U302" s="145"/>
      <c r="V302" s="145"/>
      <c r="W302" s="145"/>
    </row>
    <row r="303">
      <c r="A303" s="145"/>
      <c r="B303" s="145"/>
      <c r="C303" s="145"/>
      <c r="D303" s="145"/>
      <c r="E303" s="145"/>
      <c r="F303" s="145"/>
      <c r="G303" s="145"/>
      <c r="H303" s="145"/>
      <c r="I303" s="145"/>
      <c r="J303" s="145"/>
      <c r="K303" s="145"/>
      <c r="L303" s="145"/>
      <c r="M303" s="145"/>
      <c r="N303" s="145"/>
      <c r="O303" s="145"/>
      <c r="P303" s="145"/>
      <c r="Q303" s="145"/>
      <c r="R303" s="145"/>
      <c r="S303" s="145"/>
      <c r="T303" s="145"/>
      <c r="U303" s="145"/>
      <c r="V303" s="145"/>
      <c r="W303" s="145"/>
    </row>
    <row r="304">
      <c r="A304" s="145"/>
      <c r="B304" s="145"/>
      <c r="C304" s="145"/>
      <c r="D304" s="145"/>
      <c r="E304" s="145"/>
      <c r="F304" s="145"/>
      <c r="G304" s="145"/>
      <c r="H304" s="145"/>
      <c r="I304" s="145"/>
      <c r="J304" s="145"/>
      <c r="K304" s="145"/>
      <c r="L304" s="145"/>
      <c r="M304" s="145"/>
      <c r="N304" s="145"/>
      <c r="O304" s="145"/>
      <c r="P304" s="145"/>
      <c r="Q304" s="145"/>
      <c r="R304" s="145"/>
      <c r="S304" s="145"/>
      <c r="T304" s="145"/>
      <c r="U304" s="145"/>
      <c r="V304" s="145"/>
      <c r="W304" s="145"/>
    </row>
    <row r="305">
      <c r="A305" s="145"/>
      <c r="B305" s="145"/>
      <c r="C305" s="145"/>
      <c r="D305" s="145"/>
      <c r="E305" s="145"/>
      <c r="F305" s="145"/>
      <c r="G305" s="145"/>
      <c r="H305" s="145"/>
      <c r="I305" s="145"/>
      <c r="J305" s="145"/>
      <c r="K305" s="145"/>
      <c r="L305" s="145"/>
      <c r="M305" s="145"/>
      <c r="N305" s="145"/>
      <c r="O305" s="145"/>
      <c r="P305" s="145"/>
      <c r="Q305" s="145"/>
      <c r="R305" s="145"/>
      <c r="S305" s="145"/>
      <c r="T305" s="145"/>
      <c r="U305" s="145"/>
      <c r="V305" s="145"/>
      <c r="W305" s="145"/>
    </row>
    <row r="306">
      <c r="A306" s="145"/>
      <c r="B306" s="145"/>
      <c r="C306" s="145"/>
      <c r="D306" s="145"/>
      <c r="E306" s="145"/>
      <c r="F306" s="145"/>
      <c r="G306" s="145"/>
      <c r="H306" s="145"/>
      <c r="I306" s="145"/>
      <c r="J306" s="145"/>
      <c r="K306" s="145"/>
      <c r="L306" s="145"/>
      <c r="M306" s="145"/>
      <c r="N306" s="145"/>
      <c r="O306" s="145"/>
      <c r="P306" s="145"/>
      <c r="Q306" s="145"/>
      <c r="R306" s="145"/>
      <c r="S306" s="145"/>
      <c r="T306" s="145"/>
      <c r="U306" s="145"/>
      <c r="V306" s="145"/>
      <c r="W306" s="145"/>
    </row>
    <row r="307">
      <c r="A307" s="145"/>
      <c r="B307" s="145"/>
      <c r="C307" s="145"/>
      <c r="D307" s="145"/>
      <c r="E307" s="145"/>
      <c r="F307" s="145"/>
      <c r="G307" s="145"/>
      <c r="H307" s="145"/>
      <c r="I307" s="145"/>
      <c r="J307" s="145"/>
      <c r="K307" s="145"/>
      <c r="L307" s="145"/>
      <c r="M307" s="145"/>
      <c r="N307" s="145"/>
      <c r="O307" s="145"/>
      <c r="P307" s="145"/>
      <c r="Q307" s="145"/>
      <c r="R307" s="145"/>
      <c r="S307" s="145"/>
      <c r="T307" s="145"/>
      <c r="U307" s="145"/>
      <c r="V307" s="145"/>
      <c r="W307" s="145"/>
    </row>
    <row r="308">
      <c r="A308" s="145"/>
      <c r="B308" s="145"/>
      <c r="C308" s="145"/>
      <c r="D308" s="145"/>
      <c r="E308" s="145"/>
      <c r="F308" s="145"/>
      <c r="G308" s="145"/>
      <c r="H308" s="145"/>
      <c r="I308" s="145"/>
      <c r="J308" s="145"/>
      <c r="K308" s="145"/>
      <c r="L308" s="145"/>
      <c r="M308" s="145"/>
      <c r="N308" s="145"/>
      <c r="O308" s="145"/>
      <c r="P308" s="145"/>
      <c r="Q308" s="145"/>
      <c r="R308" s="145"/>
      <c r="S308" s="145"/>
      <c r="T308" s="145"/>
      <c r="U308" s="145"/>
      <c r="V308" s="145"/>
      <c r="W308" s="145"/>
    </row>
    <row r="309">
      <c r="A309" s="145"/>
      <c r="B309" s="145"/>
      <c r="C309" s="145"/>
      <c r="D309" s="145"/>
      <c r="E309" s="145"/>
      <c r="F309" s="145"/>
      <c r="G309" s="145"/>
      <c r="H309" s="145"/>
      <c r="I309" s="145"/>
      <c r="J309" s="145"/>
      <c r="K309" s="145"/>
      <c r="L309" s="145"/>
      <c r="M309" s="145"/>
      <c r="N309" s="145"/>
      <c r="O309" s="145"/>
      <c r="P309" s="145"/>
      <c r="Q309" s="145"/>
      <c r="R309" s="145"/>
      <c r="S309" s="145"/>
      <c r="T309" s="145"/>
      <c r="U309" s="145"/>
      <c r="V309" s="145"/>
      <c r="W309" s="145"/>
    </row>
    <row r="310">
      <c r="A310" s="145"/>
      <c r="B310" s="145"/>
      <c r="C310" s="145"/>
      <c r="D310" s="145"/>
      <c r="E310" s="145"/>
      <c r="F310" s="145"/>
      <c r="G310" s="145"/>
      <c r="H310" s="145"/>
      <c r="I310" s="145"/>
      <c r="J310" s="145"/>
      <c r="K310" s="145"/>
      <c r="L310" s="145"/>
      <c r="M310" s="145"/>
      <c r="N310" s="145"/>
      <c r="O310" s="145"/>
      <c r="P310" s="145"/>
      <c r="Q310" s="145"/>
      <c r="R310" s="145"/>
      <c r="S310" s="145"/>
      <c r="T310" s="145"/>
      <c r="U310" s="145"/>
      <c r="V310" s="145"/>
      <c r="W310" s="145"/>
    </row>
    <row r="311">
      <c r="A311" s="145"/>
      <c r="B311" s="145"/>
      <c r="C311" s="145"/>
      <c r="D311" s="145"/>
      <c r="E311" s="145"/>
      <c r="F311" s="145"/>
      <c r="G311" s="145"/>
      <c r="H311" s="145"/>
      <c r="I311" s="145"/>
      <c r="J311" s="145"/>
      <c r="K311" s="145"/>
      <c r="L311" s="145"/>
      <c r="M311" s="145"/>
      <c r="N311" s="145"/>
      <c r="O311" s="145"/>
      <c r="P311" s="145"/>
      <c r="Q311" s="145"/>
      <c r="R311" s="145"/>
      <c r="S311" s="145"/>
      <c r="T311" s="145"/>
      <c r="U311" s="145"/>
      <c r="V311" s="145"/>
      <c r="W311" s="145"/>
    </row>
    <row r="312">
      <c r="A312" s="145"/>
      <c r="B312" s="145"/>
      <c r="C312" s="145"/>
      <c r="D312" s="145"/>
      <c r="E312" s="145"/>
      <c r="F312" s="145"/>
      <c r="G312" s="145"/>
      <c r="H312" s="145"/>
      <c r="I312" s="145"/>
      <c r="J312" s="145"/>
      <c r="K312" s="145"/>
      <c r="L312" s="145"/>
      <c r="M312" s="145"/>
      <c r="N312" s="145"/>
      <c r="O312" s="145"/>
      <c r="P312" s="145"/>
      <c r="Q312" s="145"/>
      <c r="R312" s="145"/>
      <c r="S312" s="145"/>
      <c r="T312" s="145"/>
      <c r="U312" s="145"/>
      <c r="V312" s="145"/>
      <c r="W312" s="145"/>
    </row>
    <row r="313">
      <c r="A313" s="145"/>
      <c r="B313" s="145"/>
      <c r="C313" s="145"/>
      <c r="D313" s="145"/>
      <c r="E313" s="145"/>
      <c r="F313" s="145"/>
      <c r="G313" s="145"/>
      <c r="H313" s="145"/>
      <c r="I313" s="145"/>
      <c r="J313" s="145"/>
      <c r="K313" s="145"/>
      <c r="L313" s="145"/>
      <c r="M313" s="145"/>
      <c r="N313" s="145"/>
      <c r="O313" s="145"/>
      <c r="P313" s="145"/>
      <c r="Q313" s="145"/>
      <c r="R313" s="145"/>
      <c r="S313" s="145"/>
      <c r="T313" s="145"/>
      <c r="U313" s="145"/>
      <c r="V313" s="145"/>
      <c r="W313" s="145"/>
    </row>
    <row r="314">
      <c r="A314" s="145"/>
      <c r="B314" s="145"/>
      <c r="C314" s="145"/>
      <c r="D314" s="145"/>
      <c r="E314" s="145"/>
      <c r="F314" s="145"/>
      <c r="G314" s="145"/>
      <c r="H314" s="145"/>
      <c r="I314" s="145"/>
      <c r="J314" s="145"/>
      <c r="K314" s="145"/>
      <c r="L314" s="145"/>
      <c r="M314" s="145"/>
      <c r="N314" s="145"/>
      <c r="O314" s="145"/>
      <c r="P314" s="145"/>
      <c r="Q314" s="145"/>
      <c r="R314" s="145"/>
      <c r="S314" s="145"/>
      <c r="T314" s="145"/>
      <c r="U314" s="145"/>
      <c r="V314" s="145"/>
      <c r="W314" s="145"/>
    </row>
    <row r="315">
      <c r="A315" s="145"/>
      <c r="B315" s="145"/>
      <c r="C315" s="145"/>
      <c r="D315" s="145"/>
      <c r="E315" s="145"/>
      <c r="F315" s="145"/>
      <c r="G315" s="145"/>
      <c r="H315" s="145"/>
      <c r="I315" s="145"/>
      <c r="J315" s="145"/>
      <c r="K315" s="145"/>
      <c r="L315" s="145"/>
      <c r="M315" s="145"/>
      <c r="N315" s="145"/>
      <c r="O315" s="145"/>
      <c r="P315" s="145"/>
      <c r="Q315" s="145"/>
      <c r="R315" s="145"/>
      <c r="S315" s="145"/>
      <c r="T315" s="145"/>
      <c r="U315" s="145"/>
      <c r="V315" s="145"/>
      <c r="W315" s="145"/>
    </row>
    <row r="316">
      <c r="A316" s="145"/>
      <c r="B316" s="145"/>
      <c r="C316" s="145"/>
      <c r="D316" s="145"/>
      <c r="E316" s="145"/>
      <c r="F316" s="145"/>
      <c r="G316" s="145"/>
      <c r="H316" s="145"/>
      <c r="I316" s="145"/>
      <c r="J316" s="145"/>
      <c r="K316" s="145"/>
      <c r="L316" s="145"/>
      <c r="M316" s="145"/>
      <c r="N316" s="145"/>
      <c r="O316" s="145"/>
      <c r="P316" s="145"/>
      <c r="Q316" s="145"/>
      <c r="R316" s="145"/>
      <c r="S316" s="145"/>
      <c r="T316" s="145"/>
      <c r="U316" s="145"/>
      <c r="V316" s="145"/>
      <c r="W316" s="145"/>
    </row>
    <row r="317">
      <c r="A317" s="145"/>
      <c r="B317" s="145"/>
      <c r="C317" s="145"/>
      <c r="D317" s="145"/>
      <c r="E317" s="145"/>
      <c r="F317" s="145"/>
      <c r="G317" s="145"/>
      <c r="H317" s="145"/>
      <c r="I317" s="145"/>
      <c r="J317" s="145"/>
      <c r="K317" s="145"/>
      <c r="L317" s="145"/>
      <c r="M317" s="145"/>
      <c r="N317" s="145"/>
      <c r="O317" s="145"/>
      <c r="P317" s="145"/>
      <c r="Q317" s="145"/>
      <c r="R317" s="145"/>
      <c r="S317" s="145"/>
      <c r="T317" s="145"/>
      <c r="U317" s="145"/>
      <c r="V317" s="145"/>
      <c r="W317" s="145"/>
    </row>
    <row r="318">
      <c r="A318" s="145"/>
      <c r="B318" s="145"/>
      <c r="C318" s="145"/>
      <c r="D318" s="145"/>
      <c r="E318" s="145"/>
      <c r="F318" s="145"/>
      <c r="G318" s="145"/>
      <c r="H318" s="145"/>
      <c r="I318" s="145"/>
      <c r="J318" s="145"/>
      <c r="K318" s="145"/>
      <c r="L318" s="145"/>
      <c r="M318" s="145"/>
      <c r="N318" s="145"/>
      <c r="O318" s="145"/>
      <c r="P318" s="145"/>
      <c r="Q318" s="145"/>
      <c r="R318" s="145"/>
      <c r="S318" s="145"/>
      <c r="T318" s="145"/>
      <c r="U318" s="145"/>
      <c r="V318" s="145"/>
      <c r="W318" s="145"/>
    </row>
    <row r="319">
      <c r="A319" s="145"/>
      <c r="B319" s="145"/>
      <c r="C319" s="145"/>
      <c r="D319" s="145"/>
      <c r="E319" s="145"/>
      <c r="F319" s="145"/>
      <c r="G319" s="145"/>
      <c r="H319" s="145"/>
      <c r="I319" s="145"/>
      <c r="J319" s="145"/>
      <c r="K319" s="145"/>
      <c r="L319" s="145"/>
      <c r="M319" s="145"/>
      <c r="N319" s="145"/>
      <c r="O319" s="145"/>
      <c r="P319" s="145"/>
      <c r="Q319" s="145"/>
      <c r="R319" s="145"/>
      <c r="S319" s="145"/>
      <c r="T319" s="145"/>
      <c r="U319" s="145"/>
      <c r="V319" s="145"/>
      <c r="W319" s="145"/>
    </row>
    <row r="320">
      <c r="A320" s="145"/>
      <c r="B320" s="145"/>
      <c r="C320" s="145"/>
      <c r="D320" s="145"/>
      <c r="E320" s="145"/>
      <c r="F320" s="145"/>
      <c r="G320" s="145"/>
      <c r="H320" s="145"/>
      <c r="I320" s="145"/>
      <c r="J320" s="145"/>
      <c r="K320" s="145"/>
      <c r="L320" s="145"/>
      <c r="M320" s="145"/>
      <c r="N320" s="145"/>
      <c r="O320" s="145"/>
      <c r="P320" s="145"/>
      <c r="Q320" s="145"/>
      <c r="R320" s="145"/>
      <c r="S320" s="145"/>
      <c r="T320" s="145"/>
      <c r="U320" s="145"/>
      <c r="V320" s="145"/>
      <c r="W320" s="145"/>
    </row>
    <row r="321">
      <c r="A321" s="145"/>
      <c r="B321" s="145"/>
      <c r="C321" s="145"/>
      <c r="D321" s="145"/>
      <c r="E321" s="145"/>
      <c r="F321" s="145"/>
      <c r="G321" s="145"/>
      <c r="H321" s="145"/>
      <c r="I321" s="145"/>
      <c r="J321" s="145"/>
      <c r="K321" s="145"/>
      <c r="L321" s="145"/>
      <c r="M321" s="145"/>
      <c r="N321" s="145"/>
      <c r="O321" s="145"/>
      <c r="P321" s="145"/>
      <c r="Q321" s="145"/>
      <c r="R321" s="145"/>
      <c r="S321" s="145"/>
      <c r="T321" s="145"/>
      <c r="U321" s="145"/>
      <c r="V321" s="145"/>
      <c r="W321" s="145"/>
    </row>
    <row r="322">
      <c r="A322" s="145"/>
      <c r="B322" s="145"/>
      <c r="C322" s="145"/>
      <c r="D322" s="145"/>
      <c r="E322" s="145"/>
      <c r="F322" s="145"/>
      <c r="G322" s="145"/>
      <c r="H322" s="145"/>
      <c r="I322" s="145"/>
      <c r="J322" s="145"/>
      <c r="K322" s="145"/>
      <c r="L322" s="145"/>
      <c r="M322" s="145"/>
      <c r="N322" s="145"/>
      <c r="O322" s="145"/>
      <c r="P322" s="145"/>
      <c r="Q322" s="145"/>
      <c r="R322" s="145"/>
      <c r="S322" s="145"/>
      <c r="T322" s="145"/>
      <c r="U322" s="145"/>
      <c r="V322" s="145"/>
      <c r="W322" s="145"/>
    </row>
    <row r="323">
      <c r="A323" s="145"/>
      <c r="B323" s="145"/>
      <c r="C323" s="145"/>
      <c r="D323" s="145"/>
      <c r="E323" s="145"/>
      <c r="F323" s="145"/>
      <c r="G323" s="145"/>
      <c r="H323" s="145"/>
      <c r="I323" s="145"/>
      <c r="J323" s="145"/>
      <c r="K323" s="145"/>
      <c r="L323" s="145"/>
      <c r="M323" s="145"/>
      <c r="N323" s="145"/>
      <c r="O323" s="145"/>
      <c r="P323" s="145"/>
      <c r="Q323" s="145"/>
      <c r="R323" s="145"/>
      <c r="S323" s="145"/>
      <c r="T323" s="145"/>
      <c r="U323" s="145"/>
      <c r="V323" s="145"/>
      <c r="W323" s="145"/>
    </row>
    <row r="324">
      <c r="A324" s="145"/>
      <c r="B324" s="145"/>
      <c r="C324" s="145"/>
      <c r="D324" s="145"/>
      <c r="E324" s="145"/>
      <c r="F324" s="145"/>
      <c r="G324" s="145"/>
      <c r="H324" s="145"/>
      <c r="I324" s="145"/>
      <c r="J324" s="145"/>
      <c r="K324" s="145"/>
      <c r="L324" s="145"/>
      <c r="M324" s="145"/>
      <c r="N324" s="145"/>
      <c r="O324" s="145"/>
      <c r="P324" s="145"/>
      <c r="Q324" s="145"/>
      <c r="R324" s="145"/>
      <c r="S324" s="145"/>
      <c r="T324" s="145"/>
      <c r="U324" s="145"/>
      <c r="V324" s="145"/>
      <c r="W324" s="145"/>
    </row>
    <row r="325">
      <c r="A325" s="145"/>
      <c r="B325" s="145"/>
      <c r="C325" s="145"/>
      <c r="D325" s="145"/>
      <c r="E325" s="145"/>
      <c r="F325" s="145"/>
      <c r="G325" s="145"/>
      <c r="H325" s="145"/>
      <c r="I325" s="145"/>
      <c r="J325" s="145"/>
      <c r="K325" s="145"/>
      <c r="L325" s="145"/>
      <c r="M325" s="145"/>
      <c r="N325" s="145"/>
      <c r="O325" s="145"/>
      <c r="P325" s="145"/>
      <c r="Q325" s="145"/>
      <c r="R325" s="145"/>
      <c r="S325" s="145"/>
      <c r="T325" s="145"/>
      <c r="U325" s="145"/>
      <c r="V325" s="145"/>
      <c r="W325" s="145"/>
    </row>
    <row r="326">
      <c r="A326" s="145"/>
      <c r="B326" s="145"/>
      <c r="C326" s="145"/>
      <c r="D326" s="145"/>
      <c r="E326" s="145"/>
      <c r="F326" s="145"/>
      <c r="G326" s="145"/>
      <c r="H326" s="145"/>
      <c r="I326" s="145"/>
      <c r="J326" s="145"/>
      <c r="K326" s="145"/>
      <c r="L326" s="145"/>
      <c r="M326" s="145"/>
      <c r="N326" s="145"/>
      <c r="O326" s="145"/>
      <c r="P326" s="145"/>
      <c r="Q326" s="145"/>
      <c r="R326" s="145"/>
      <c r="S326" s="145"/>
      <c r="T326" s="145"/>
      <c r="U326" s="145"/>
      <c r="V326" s="145"/>
      <c r="W326" s="145"/>
    </row>
    <row r="327">
      <c r="A327" s="145"/>
      <c r="B327" s="145"/>
      <c r="C327" s="145"/>
      <c r="D327" s="145"/>
      <c r="E327" s="145"/>
      <c r="F327" s="145"/>
      <c r="G327" s="145"/>
      <c r="H327" s="145"/>
      <c r="I327" s="145"/>
      <c r="J327" s="145"/>
      <c r="K327" s="145"/>
      <c r="L327" s="145"/>
      <c r="M327" s="145"/>
      <c r="N327" s="145"/>
      <c r="O327" s="145"/>
      <c r="P327" s="145"/>
      <c r="Q327" s="145"/>
      <c r="R327" s="145"/>
      <c r="S327" s="145"/>
      <c r="T327" s="145"/>
      <c r="U327" s="145"/>
      <c r="V327" s="145"/>
      <c r="W327" s="145"/>
    </row>
    <row r="328">
      <c r="A328" s="145"/>
      <c r="B328" s="145"/>
      <c r="C328" s="145"/>
      <c r="D328" s="145"/>
      <c r="E328" s="145"/>
      <c r="F328" s="145"/>
      <c r="G328" s="145"/>
      <c r="H328" s="145"/>
      <c r="I328" s="145"/>
      <c r="J328" s="145"/>
      <c r="K328" s="145"/>
      <c r="L328" s="145"/>
      <c r="M328" s="145"/>
      <c r="N328" s="145"/>
      <c r="O328" s="145"/>
      <c r="P328" s="145"/>
      <c r="Q328" s="145"/>
      <c r="R328" s="145"/>
      <c r="S328" s="145"/>
      <c r="T328" s="145"/>
      <c r="U328" s="145"/>
      <c r="V328" s="145"/>
      <c r="W328" s="145"/>
    </row>
    <row r="329">
      <c r="A329" s="145"/>
      <c r="B329" s="145"/>
      <c r="C329" s="145"/>
      <c r="D329" s="145"/>
      <c r="E329" s="145"/>
      <c r="F329" s="145"/>
      <c r="G329" s="145"/>
      <c r="H329" s="145"/>
      <c r="I329" s="145"/>
      <c r="J329" s="145"/>
      <c r="K329" s="145"/>
      <c r="L329" s="145"/>
      <c r="M329" s="145"/>
      <c r="N329" s="145"/>
      <c r="O329" s="145"/>
      <c r="P329" s="145"/>
      <c r="Q329" s="145"/>
      <c r="R329" s="145"/>
      <c r="S329" s="145"/>
      <c r="T329" s="145"/>
      <c r="U329" s="145"/>
      <c r="V329" s="145"/>
      <c r="W329" s="145"/>
    </row>
    <row r="330">
      <c r="A330" s="145"/>
      <c r="B330" s="145"/>
      <c r="C330" s="145"/>
      <c r="D330" s="145"/>
      <c r="E330" s="145"/>
      <c r="F330" s="145"/>
      <c r="G330" s="145"/>
      <c r="H330" s="145"/>
      <c r="I330" s="145"/>
      <c r="J330" s="145"/>
      <c r="K330" s="145"/>
      <c r="L330" s="145"/>
      <c r="M330" s="145"/>
      <c r="N330" s="145"/>
      <c r="O330" s="145"/>
      <c r="P330" s="145"/>
      <c r="Q330" s="145"/>
      <c r="R330" s="145"/>
      <c r="S330" s="145"/>
      <c r="T330" s="145"/>
      <c r="U330" s="145"/>
      <c r="V330" s="145"/>
      <c r="W330" s="145"/>
    </row>
    <row r="331">
      <c r="A331" s="145"/>
      <c r="B331" s="145"/>
      <c r="C331" s="145"/>
      <c r="D331" s="145"/>
      <c r="E331" s="145"/>
      <c r="F331" s="145"/>
      <c r="G331" s="145"/>
      <c r="H331" s="145"/>
      <c r="I331" s="145"/>
      <c r="J331" s="145"/>
      <c r="K331" s="145"/>
      <c r="L331" s="145"/>
      <c r="M331" s="145"/>
      <c r="N331" s="145"/>
      <c r="O331" s="145"/>
      <c r="P331" s="145"/>
      <c r="Q331" s="145"/>
      <c r="R331" s="145"/>
      <c r="S331" s="145"/>
      <c r="T331" s="145"/>
      <c r="U331" s="145"/>
      <c r="V331" s="145"/>
      <c r="W331" s="145"/>
    </row>
    <row r="332">
      <c r="A332" s="145"/>
      <c r="B332" s="145"/>
      <c r="C332" s="145"/>
      <c r="D332" s="145"/>
      <c r="E332" s="145"/>
      <c r="F332" s="145"/>
      <c r="G332" s="145"/>
      <c r="H332" s="145"/>
      <c r="I332" s="145"/>
      <c r="J332" s="145"/>
      <c r="K332" s="145"/>
      <c r="L332" s="145"/>
      <c r="M332" s="145"/>
      <c r="N332" s="145"/>
      <c r="O332" s="145"/>
      <c r="P332" s="145"/>
      <c r="Q332" s="145"/>
      <c r="R332" s="145"/>
      <c r="S332" s="145"/>
      <c r="T332" s="145"/>
      <c r="U332" s="145"/>
      <c r="V332" s="145"/>
      <c r="W332" s="145"/>
    </row>
    <row r="333">
      <c r="A333" s="145"/>
      <c r="B333" s="145"/>
      <c r="C333" s="145"/>
      <c r="D333" s="145"/>
      <c r="E333" s="145"/>
      <c r="F333" s="145"/>
      <c r="G333" s="145"/>
      <c r="H333" s="145"/>
      <c r="I333" s="145"/>
      <c r="J333" s="145"/>
      <c r="K333" s="145"/>
      <c r="L333" s="145"/>
      <c r="M333" s="145"/>
      <c r="N333" s="145"/>
      <c r="O333" s="145"/>
      <c r="P333" s="145"/>
      <c r="Q333" s="145"/>
      <c r="R333" s="145"/>
      <c r="S333" s="145"/>
      <c r="T333" s="145"/>
      <c r="U333" s="145"/>
      <c r="V333" s="145"/>
      <c r="W333" s="145"/>
    </row>
    <row r="334">
      <c r="A334" s="145"/>
      <c r="B334" s="145"/>
      <c r="C334" s="145"/>
      <c r="D334" s="145"/>
      <c r="E334" s="145"/>
      <c r="F334" s="145"/>
      <c r="G334" s="145"/>
      <c r="H334" s="145"/>
      <c r="I334" s="145"/>
      <c r="J334" s="145"/>
      <c r="K334" s="145"/>
      <c r="L334" s="145"/>
      <c r="M334" s="145"/>
      <c r="N334" s="145"/>
      <c r="O334" s="145"/>
      <c r="P334" s="145"/>
      <c r="Q334" s="145"/>
      <c r="R334" s="145"/>
      <c r="S334" s="145"/>
      <c r="T334" s="145"/>
      <c r="U334" s="145"/>
      <c r="V334" s="145"/>
      <c r="W334" s="145"/>
    </row>
    <row r="335">
      <c r="A335" s="145"/>
      <c r="B335" s="145"/>
      <c r="C335" s="145"/>
      <c r="D335" s="145"/>
      <c r="E335" s="145"/>
      <c r="F335" s="145"/>
      <c r="G335" s="145"/>
      <c r="H335" s="145"/>
      <c r="I335" s="145"/>
      <c r="J335" s="145"/>
      <c r="K335" s="145"/>
      <c r="L335" s="145"/>
      <c r="M335" s="145"/>
      <c r="N335" s="145"/>
      <c r="O335" s="145"/>
      <c r="P335" s="145"/>
      <c r="Q335" s="145"/>
      <c r="R335" s="145"/>
      <c r="S335" s="145"/>
      <c r="T335" s="145"/>
      <c r="U335" s="145"/>
      <c r="V335" s="145"/>
      <c r="W335" s="145"/>
    </row>
    <row r="336">
      <c r="A336" s="145"/>
      <c r="B336" s="145"/>
      <c r="C336" s="145"/>
      <c r="D336" s="145"/>
      <c r="E336" s="145"/>
      <c r="F336" s="145"/>
      <c r="G336" s="145"/>
      <c r="H336" s="145"/>
      <c r="I336" s="145"/>
      <c r="J336" s="145"/>
      <c r="K336" s="145"/>
      <c r="L336" s="145"/>
      <c r="M336" s="145"/>
      <c r="N336" s="145"/>
      <c r="O336" s="145"/>
      <c r="P336" s="145"/>
      <c r="Q336" s="145"/>
      <c r="R336" s="145"/>
      <c r="S336" s="145"/>
      <c r="T336" s="145"/>
      <c r="U336" s="145"/>
      <c r="V336" s="145"/>
      <c r="W336" s="145"/>
    </row>
    <row r="337">
      <c r="A337" s="145"/>
      <c r="B337" s="145"/>
      <c r="C337" s="145"/>
      <c r="D337" s="145"/>
      <c r="E337" s="145"/>
      <c r="F337" s="145"/>
      <c r="G337" s="145"/>
      <c r="H337" s="145"/>
      <c r="I337" s="145"/>
      <c r="J337" s="145"/>
      <c r="K337" s="145"/>
      <c r="L337" s="145"/>
      <c r="M337" s="145"/>
      <c r="N337" s="145"/>
      <c r="O337" s="145"/>
      <c r="P337" s="145"/>
      <c r="Q337" s="145"/>
      <c r="R337" s="145"/>
      <c r="S337" s="145"/>
      <c r="T337" s="145"/>
      <c r="U337" s="145"/>
      <c r="V337" s="145"/>
      <c r="W337" s="145"/>
    </row>
    <row r="338">
      <c r="A338" s="145"/>
      <c r="B338" s="145"/>
      <c r="C338" s="145"/>
      <c r="D338" s="145"/>
      <c r="E338" s="145"/>
      <c r="F338" s="145"/>
      <c r="G338" s="145"/>
      <c r="H338" s="145"/>
      <c r="I338" s="145"/>
      <c r="J338" s="145"/>
      <c r="K338" s="145"/>
      <c r="L338" s="145"/>
      <c r="M338" s="145"/>
      <c r="N338" s="145"/>
      <c r="O338" s="145"/>
      <c r="P338" s="145"/>
      <c r="Q338" s="145"/>
      <c r="R338" s="145"/>
      <c r="S338" s="145"/>
      <c r="T338" s="145"/>
      <c r="U338" s="145"/>
      <c r="V338" s="145"/>
      <c r="W338" s="145"/>
    </row>
    <row r="339">
      <c r="A339" s="145"/>
      <c r="B339" s="145"/>
      <c r="C339" s="145"/>
      <c r="D339" s="145"/>
      <c r="E339" s="145"/>
      <c r="F339" s="145"/>
      <c r="G339" s="145"/>
      <c r="H339" s="145"/>
      <c r="I339" s="145"/>
      <c r="J339" s="145"/>
      <c r="K339" s="145"/>
      <c r="L339" s="145"/>
      <c r="M339" s="145"/>
      <c r="N339" s="145"/>
      <c r="O339" s="145"/>
      <c r="P339" s="145"/>
      <c r="Q339" s="145"/>
      <c r="R339" s="145"/>
      <c r="S339" s="145"/>
      <c r="T339" s="145"/>
      <c r="U339" s="145"/>
      <c r="V339" s="145"/>
      <c r="W339" s="145"/>
    </row>
    <row r="340">
      <c r="A340" s="145"/>
      <c r="B340" s="145"/>
      <c r="C340" s="145"/>
      <c r="D340" s="145"/>
      <c r="E340" s="145"/>
      <c r="F340" s="145"/>
      <c r="G340" s="145"/>
      <c r="H340" s="145"/>
      <c r="I340" s="145"/>
      <c r="J340" s="145"/>
      <c r="K340" s="145"/>
      <c r="L340" s="145"/>
      <c r="M340" s="145"/>
      <c r="N340" s="145"/>
      <c r="O340" s="145"/>
      <c r="P340" s="145"/>
      <c r="Q340" s="145"/>
      <c r="R340" s="145"/>
      <c r="S340" s="145"/>
      <c r="T340" s="145"/>
      <c r="U340" s="145"/>
      <c r="V340" s="145"/>
      <c r="W340" s="145"/>
    </row>
    <row r="341">
      <c r="A341" s="145"/>
      <c r="B341" s="145"/>
      <c r="C341" s="145"/>
      <c r="D341" s="145"/>
      <c r="E341" s="145"/>
      <c r="F341" s="145"/>
      <c r="G341" s="145"/>
      <c r="H341" s="145"/>
      <c r="I341" s="145"/>
      <c r="J341" s="145"/>
      <c r="K341" s="145"/>
      <c r="L341" s="145"/>
      <c r="M341" s="145"/>
      <c r="N341" s="145"/>
      <c r="O341" s="145"/>
      <c r="P341" s="145"/>
      <c r="Q341" s="145"/>
      <c r="R341" s="145"/>
      <c r="S341" s="145"/>
      <c r="T341" s="145"/>
      <c r="U341" s="145"/>
      <c r="V341" s="145"/>
      <c r="W341" s="145"/>
    </row>
    <row r="342">
      <c r="A342" s="145"/>
      <c r="B342" s="145"/>
      <c r="C342" s="145"/>
      <c r="D342" s="145"/>
      <c r="E342" s="145"/>
      <c r="F342" s="145"/>
      <c r="G342" s="145"/>
      <c r="H342" s="145"/>
      <c r="I342" s="145"/>
      <c r="J342" s="145"/>
      <c r="K342" s="145"/>
      <c r="L342" s="145"/>
      <c r="M342" s="145"/>
      <c r="N342" s="145"/>
      <c r="O342" s="145"/>
      <c r="P342" s="145"/>
      <c r="Q342" s="145"/>
      <c r="R342" s="145"/>
      <c r="S342" s="145"/>
      <c r="T342" s="145"/>
      <c r="U342" s="145"/>
      <c r="V342" s="145"/>
      <c r="W342" s="145"/>
    </row>
    <row r="343">
      <c r="A343" s="145"/>
      <c r="B343" s="145"/>
      <c r="C343" s="145"/>
      <c r="D343" s="145"/>
      <c r="E343" s="145"/>
      <c r="F343" s="145"/>
      <c r="G343" s="145"/>
      <c r="H343" s="145"/>
      <c r="I343" s="145"/>
      <c r="J343" s="145"/>
      <c r="K343" s="145"/>
      <c r="L343" s="145"/>
      <c r="M343" s="145"/>
      <c r="N343" s="145"/>
      <c r="O343" s="145"/>
      <c r="P343" s="145"/>
      <c r="Q343" s="145"/>
      <c r="R343" s="145"/>
      <c r="S343" s="145"/>
      <c r="T343" s="145"/>
      <c r="U343" s="145"/>
      <c r="V343" s="145"/>
      <c r="W343" s="145"/>
    </row>
    <row r="344">
      <c r="A344" s="145"/>
      <c r="B344" s="145"/>
      <c r="C344" s="145"/>
      <c r="D344" s="145"/>
      <c r="E344" s="145"/>
      <c r="F344" s="145"/>
      <c r="G344" s="145"/>
      <c r="H344" s="145"/>
      <c r="I344" s="145"/>
      <c r="J344" s="145"/>
      <c r="K344" s="145"/>
      <c r="L344" s="145"/>
      <c r="M344" s="145"/>
      <c r="N344" s="145"/>
      <c r="O344" s="145"/>
      <c r="P344" s="145"/>
      <c r="Q344" s="145"/>
      <c r="R344" s="145"/>
      <c r="S344" s="145"/>
      <c r="T344" s="145"/>
      <c r="U344" s="145"/>
      <c r="V344" s="145"/>
      <c r="W344" s="145"/>
    </row>
    <row r="345">
      <c r="A345" s="145"/>
      <c r="B345" s="145"/>
      <c r="C345" s="145"/>
      <c r="D345" s="145"/>
      <c r="E345" s="145"/>
      <c r="F345" s="145"/>
      <c r="G345" s="145"/>
      <c r="H345" s="145"/>
      <c r="I345" s="145"/>
      <c r="J345" s="145"/>
      <c r="K345" s="145"/>
      <c r="L345" s="145"/>
      <c r="M345" s="145"/>
      <c r="N345" s="145"/>
      <c r="O345" s="145"/>
      <c r="P345" s="145"/>
      <c r="Q345" s="145"/>
      <c r="R345" s="145"/>
      <c r="S345" s="145"/>
      <c r="T345" s="145"/>
      <c r="U345" s="145"/>
      <c r="V345" s="145"/>
      <c r="W345" s="145"/>
    </row>
    <row r="346">
      <c r="A346" s="145"/>
      <c r="B346" s="145"/>
      <c r="C346" s="145"/>
      <c r="D346" s="145"/>
      <c r="E346" s="145"/>
      <c r="F346" s="145"/>
      <c r="G346" s="145"/>
      <c r="H346" s="145"/>
      <c r="I346" s="145"/>
      <c r="J346" s="145"/>
      <c r="K346" s="145"/>
      <c r="L346" s="145"/>
      <c r="M346" s="145"/>
      <c r="N346" s="145"/>
      <c r="O346" s="145"/>
      <c r="P346" s="145"/>
      <c r="Q346" s="145"/>
      <c r="R346" s="145"/>
      <c r="S346" s="145"/>
      <c r="T346" s="145"/>
      <c r="U346" s="145"/>
      <c r="V346" s="145"/>
      <c r="W346" s="145"/>
    </row>
    <row r="347">
      <c r="A347" s="145"/>
      <c r="B347" s="145"/>
      <c r="C347" s="145"/>
      <c r="D347" s="145"/>
      <c r="E347" s="145"/>
      <c r="F347" s="145"/>
      <c r="G347" s="145"/>
      <c r="H347" s="145"/>
      <c r="I347" s="145"/>
      <c r="J347" s="145"/>
      <c r="K347" s="145"/>
      <c r="L347" s="145"/>
      <c r="M347" s="145"/>
      <c r="N347" s="145"/>
      <c r="O347" s="145"/>
      <c r="P347" s="145"/>
      <c r="Q347" s="145"/>
      <c r="R347" s="145"/>
      <c r="S347" s="145"/>
      <c r="T347" s="145"/>
      <c r="U347" s="145"/>
      <c r="V347" s="145"/>
      <c r="W347" s="145"/>
    </row>
    <row r="348">
      <c r="A348" s="145"/>
      <c r="B348" s="145"/>
      <c r="C348" s="145"/>
      <c r="D348" s="145"/>
      <c r="E348" s="145"/>
      <c r="F348" s="145"/>
      <c r="G348" s="145"/>
      <c r="H348" s="145"/>
      <c r="I348" s="145"/>
      <c r="J348" s="145"/>
      <c r="K348" s="145"/>
      <c r="L348" s="145"/>
      <c r="M348" s="145"/>
      <c r="N348" s="145"/>
      <c r="O348" s="145"/>
      <c r="P348" s="145"/>
      <c r="Q348" s="145"/>
      <c r="R348" s="145"/>
      <c r="S348" s="145"/>
      <c r="T348" s="145"/>
      <c r="U348" s="145"/>
      <c r="V348" s="145"/>
      <c r="W348" s="145"/>
    </row>
    <row r="349">
      <c r="A349" s="145"/>
      <c r="B349" s="145"/>
      <c r="C349" s="145"/>
      <c r="D349" s="145"/>
      <c r="E349" s="145"/>
      <c r="F349" s="145"/>
      <c r="G349" s="145"/>
      <c r="H349" s="145"/>
      <c r="I349" s="145"/>
      <c r="J349" s="145"/>
      <c r="K349" s="145"/>
      <c r="L349" s="145"/>
      <c r="M349" s="145"/>
      <c r="N349" s="145"/>
      <c r="O349" s="145"/>
      <c r="P349" s="145"/>
      <c r="Q349" s="145"/>
      <c r="R349" s="145"/>
      <c r="S349" s="145"/>
      <c r="T349" s="145"/>
      <c r="U349" s="145"/>
      <c r="V349" s="145"/>
      <c r="W349" s="145"/>
    </row>
    <row r="350">
      <c r="A350" s="145"/>
      <c r="B350" s="145"/>
      <c r="C350" s="145"/>
      <c r="D350" s="145"/>
      <c r="E350" s="145"/>
      <c r="F350" s="145"/>
      <c r="G350" s="145"/>
      <c r="H350" s="145"/>
      <c r="I350" s="145"/>
      <c r="J350" s="145"/>
      <c r="K350" s="145"/>
      <c r="L350" s="145"/>
      <c r="M350" s="145"/>
      <c r="N350" s="145"/>
      <c r="O350" s="145"/>
      <c r="P350" s="145"/>
      <c r="Q350" s="145"/>
      <c r="R350" s="145"/>
      <c r="S350" s="145"/>
      <c r="T350" s="145"/>
      <c r="U350" s="145"/>
      <c r="V350" s="145"/>
      <c r="W350" s="145"/>
    </row>
    <row r="351">
      <c r="A351" s="145"/>
      <c r="B351" s="145"/>
      <c r="C351" s="145"/>
      <c r="D351" s="145"/>
      <c r="E351" s="145"/>
      <c r="F351" s="145"/>
      <c r="G351" s="145"/>
      <c r="H351" s="145"/>
      <c r="I351" s="145"/>
      <c r="J351" s="145"/>
      <c r="K351" s="145"/>
      <c r="L351" s="145"/>
      <c r="M351" s="145"/>
      <c r="N351" s="145"/>
      <c r="O351" s="145"/>
      <c r="P351" s="145"/>
      <c r="Q351" s="145"/>
      <c r="R351" s="145"/>
      <c r="S351" s="145"/>
      <c r="T351" s="145"/>
      <c r="U351" s="145"/>
      <c r="V351" s="145"/>
      <c r="W351" s="145"/>
    </row>
    <row r="352">
      <c r="A352" s="145"/>
      <c r="B352" s="145"/>
      <c r="C352" s="145"/>
      <c r="D352" s="145"/>
      <c r="E352" s="145"/>
      <c r="F352" s="145"/>
      <c r="G352" s="145"/>
      <c r="H352" s="145"/>
      <c r="I352" s="145"/>
      <c r="J352" s="145"/>
      <c r="K352" s="145"/>
      <c r="L352" s="145"/>
      <c r="M352" s="145"/>
      <c r="N352" s="145"/>
      <c r="O352" s="145"/>
      <c r="P352" s="145"/>
      <c r="Q352" s="145"/>
      <c r="R352" s="145"/>
      <c r="S352" s="145"/>
      <c r="T352" s="145"/>
      <c r="U352" s="145"/>
      <c r="V352" s="145"/>
      <c r="W352" s="145"/>
    </row>
    <row r="353">
      <c r="A353" s="145"/>
      <c r="B353" s="145"/>
      <c r="C353" s="145"/>
      <c r="D353" s="145"/>
      <c r="E353" s="145"/>
      <c r="F353" s="145"/>
      <c r="G353" s="145"/>
      <c r="H353" s="145"/>
      <c r="I353" s="145"/>
      <c r="J353" s="145"/>
      <c r="K353" s="145"/>
      <c r="L353" s="145"/>
      <c r="M353" s="145"/>
      <c r="N353" s="145"/>
      <c r="O353" s="145"/>
      <c r="P353" s="145"/>
      <c r="Q353" s="145"/>
      <c r="R353" s="145"/>
      <c r="S353" s="145"/>
      <c r="T353" s="145"/>
      <c r="U353" s="145"/>
      <c r="V353" s="145"/>
      <c r="W353" s="145"/>
    </row>
    <row r="354">
      <c r="A354" s="145"/>
      <c r="B354" s="145"/>
      <c r="C354" s="145"/>
      <c r="D354" s="145"/>
      <c r="E354" s="145"/>
      <c r="F354" s="145"/>
      <c r="G354" s="145"/>
      <c r="H354" s="145"/>
      <c r="I354" s="145"/>
      <c r="J354" s="145"/>
      <c r="K354" s="145"/>
      <c r="L354" s="145"/>
      <c r="M354" s="145"/>
      <c r="N354" s="145"/>
      <c r="O354" s="145"/>
      <c r="P354" s="145"/>
      <c r="Q354" s="145"/>
      <c r="R354" s="145"/>
      <c r="S354" s="145"/>
      <c r="T354" s="145"/>
      <c r="U354" s="145"/>
      <c r="V354" s="145"/>
      <c r="W354" s="145"/>
    </row>
    <row r="355">
      <c r="A355" s="145"/>
      <c r="B355" s="145"/>
      <c r="C355" s="145"/>
      <c r="D355" s="145"/>
      <c r="E355" s="145"/>
      <c r="F355" s="145"/>
      <c r="G355" s="145"/>
      <c r="H355" s="145"/>
      <c r="I355" s="145"/>
      <c r="J355" s="145"/>
      <c r="K355" s="145"/>
      <c r="L355" s="145"/>
      <c r="M355" s="145"/>
      <c r="N355" s="145"/>
      <c r="O355" s="145"/>
      <c r="P355" s="145"/>
      <c r="Q355" s="145"/>
      <c r="R355" s="145"/>
      <c r="S355" s="145"/>
      <c r="T355" s="145"/>
      <c r="U355" s="145"/>
      <c r="V355" s="145"/>
      <c r="W355" s="145"/>
    </row>
    <row r="356">
      <c r="A356" s="145"/>
      <c r="B356" s="145"/>
      <c r="C356" s="145"/>
      <c r="D356" s="145"/>
      <c r="E356" s="145"/>
      <c r="F356" s="145"/>
      <c r="G356" s="145"/>
      <c r="H356" s="145"/>
      <c r="I356" s="145"/>
      <c r="J356" s="145"/>
      <c r="K356" s="145"/>
      <c r="L356" s="145"/>
      <c r="M356" s="145"/>
      <c r="N356" s="145"/>
      <c r="O356" s="145"/>
      <c r="P356" s="145"/>
      <c r="Q356" s="145"/>
      <c r="R356" s="145"/>
      <c r="S356" s="145"/>
      <c r="T356" s="145"/>
      <c r="U356" s="145"/>
      <c r="V356" s="145"/>
      <c r="W356" s="145"/>
    </row>
    <row r="357">
      <c r="A357" s="145"/>
      <c r="B357" s="145"/>
      <c r="C357" s="145"/>
      <c r="D357" s="145"/>
      <c r="E357" s="145"/>
      <c r="F357" s="145"/>
      <c r="G357" s="145"/>
      <c r="H357" s="145"/>
      <c r="I357" s="145"/>
      <c r="J357" s="145"/>
      <c r="K357" s="145"/>
      <c r="L357" s="145"/>
      <c r="M357" s="145"/>
      <c r="N357" s="145"/>
      <c r="O357" s="145"/>
      <c r="P357" s="145"/>
      <c r="Q357" s="145"/>
      <c r="R357" s="145"/>
      <c r="S357" s="145"/>
      <c r="T357" s="145"/>
      <c r="U357" s="145"/>
      <c r="V357" s="145"/>
      <c r="W357" s="145"/>
    </row>
    <row r="358">
      <c r="A358" s="145"/>
      <c r="B358" s="145"/>
      <c r="C358" s="145"/>
      <c r="D358" s="145"/>
      <c r="E358" s="145"/>
      <c r="F358" s="145"/>
      <c r="G358" s="145"/>
      <c r="H358" s="145"/>
      <c r="I358" s="145"/>
      <c r="J358" s="145"/>
      <c r="K358" s="145"/>
      <c r="L358" s="145"/>
      <c r="M358" s="145"/>
      <c r="N358" s="145"/>
      <c r="O358" s="145"/>
      <c r="P358" s="145"/>
      <c r="Q358" s="145"/>
      <c r="R358" s="145"/>
      <c r="S358" s="145"/>
      <c r="T358" s="145"/>
      <c r="U358" s="145"/>
      <c r="V358" s="145"/>
      <c r="W358" s="145"/>
    </row>
    <row r="359">
      <c r="A359" s="145"/>
      <c r="B359" s="145"/>
      <c r="C359" s="145"/>
      <c r="D359" s="145"/>
      <c r="E359" s="145"/>
      <c r="F359" s="145"/>
      <c r="G359" s="145"/>
      <c r="H359" s="145"/>
      <c r="I359" s="145"/>
      <c r="J359" s="145"/>
      <c r="K359" s="145"/>
      <c r="L359" s="145"/>
      <c r="M359" s="145"/>
      <c r="N359" s="145"/>
      <c r="O359" s="145"/>
      <c r="P359" s="145"/>
      <c r="Q359" s="145"/>
      <c r="R359" s="145"/>
      <c r="S359" s="145"/>
      <c r="T359" s="145"/>
      <c r="U359" s="145"/>
      <c r="V359" s="145"/>
      <c r="W359" s="145"/>
    </row>
    <row r="360">
      <c r="A360" s="145"/>
      <c r="B360" s="145"/>
      <c r="C360" s="145"/>
      <c r="D360" s="145"/>
      <c r="E360" s="145"/>
      <c r="F360" s="145"/>
      <c r="G360" s="145"/>
      <c r="H360" s="145"/>
      <c r="I360" s="145"/>
      <c r="J360" s="145"/>
      <c r="K360" s="145"/>
      <c r="L360" s="145"/>
      <c r="M360" s="145"/>
      <c r="N360" s="145"/>
      <c r="O360" s="145"/>
      <c r="P360" s="145"/>
      <c r="Q360" s="145"/>
      <c r="R360" s="145"/>
      <c r="S360" s="145"/>
      <c r="T360" s="145"/>
      <c r="U360" s="145"/>
      <c r="V360" s="145"/>
      <c r="W360" s="145"/>
    </row>
    <row r="361">
      <c r="A361" s="145"/>
      <c r="B361" s="145"/>
      <c r="C361" s="145"/>
      <c r="D361" s="145"/>
      <c r="E361" s="145"/>
      <c r="F361" s="145"/>
      <c r="G361" s="145"/>
      <c r="H361" s="145"/>
      <c r="I361" s="145"/>
      <c r="J361" s="145"/>
      <c r="K361" s="145"/>
      <c r="L361" s="145"/>
      <c r="M361" s="145"/>
      <c r="N361" s="145"/>
      <c r="O361" s="145"/>
      <c r="P361" s="145"/>
      <c r="Q361" s="145"/>
      <c r="R361" s="145"/>
      <c r="S361" s="145"/>
      <c r="T361" s="145"/>
      <c r="U361" s="145"/>
      <c r="V361" s="145"/>
      <c r="W361" s="145"/>
    </row>
    <row r="362">
      <c r="A362" s="145"/>
      <c r="B362" s="145"/>
      <c r="C362" s="145"/>
      <c r="D362" s="145"/>
      <c r="E362" s="145"/>
      <c r="F362" s="145"/>
      <c r="G362" s="145"/>
      <c r="H362" s="145"/>
      <c r="I362" s="145"/>
      <c r="J362" s="145"/>
      <c r="K362" s="145"/>
      <c r="L362" s="145"/>
      <c r="M362" s="145"/>
      <c r="N362" s="145"/>
      <c r="O362" s="145"/>
      <c r="P362" s="145"/>
      <c r="Q362" s="145"/>
      <c r="R362" s="145"/>
      <c r="S362" s="145"/>
      <c r="T362" s="145"/>
      <c r="U362" s="145"/>
      <c r="V362" s="145"/>
      <c r="W362" s="145"/>
    </row>
    <row r="363">
      <c r="A363" s="145"/>
      <c r="B363" s="145"/>
      <c r="C363" s="145"/>
      <c r="D363" s="145"/>
      <c r="E363" s="145"/>
      <c r="F363" s="145"/>
      <c r="G363" s="145"/>
      <c r="H363" s="145"/>
      <c r="I363" s="145"/>
      <c r="J363" s="145"/>
      <c r="K363" s="145"/>
      <c r="L363" s="145"/>
      <c r="M363" s="145"/>
      <c r="N363" s="145"/>
      <c r="O363" s="145"/>
      <c r="P363" s="145"/>
      <c r="Q363" s="145"/>
      <c r="R363" s="145"/>
      <c r="S363" s="145"/>
      <c r="T363" s="145"/>
      <c r="U363" s="145"/>
      <c r="V363" s="145"/>
      <c r="W363" s="145"/>
    </row>
    <row r="364">
      <c r="A364" s="145"/>
      <c r="B364" s="145"/>
      <c r="C364" s="145"/>
      <c r="D364" s="145"/>
      <c r="E364" s="145"/>
      <c r="F364" s="145"/>
      <c r="G364" s="145"/>
      <c r="H364" s="145"/>
      <c r="I364" s="145"/>
      <c r="J364" s="145"/>
      <c r="K364" s="145"/>
      <c r="L364" s="145"/>
      <c r="M364" s="145"/>
      <c r="N364" s="145"/>
      <c r="O364" s="145"/>
      <c r="P364" s="145"/>
      <c r="Q364" s="145"/>
      <c r="R364" s="145"/>
      <c r="S364" s="145"/>
      <c r="T364" s="145"/>
      <c r="U364" s="145"/>
      <c r="V364" s="145"/>
      <c r="W364" s="145"/>
    </row>
    <row r="365">
      <c r="A365" s="145"/>
      <c r="B365" s="145"/>
      <c r="C365" s="145"/>
      <c r="D365" s="145"/>
      <c r="E365" s="145"/>
      <c r="F365" s="145"/>
      <c r="G365" s="145"/>
      <c r="H365" s="145"/>
      <c r="I365" s="145"/>
      <c r="J365" s="145"/>
      <c r="K365" s="145"/>
      <c r="L365" s="145"/>
      <c r="M365" s="145"/>
      <c r="N365" s="145"/>
      <c r="O365" s="145"/>
      <c r="P365" s="145"/>
      <c r="Q365" s="145"/>
      <c r="R365" s="145"/>
      <c r="S365" s="145"/>
      <c r="T365" s="145"/>
      <c r="U365" s="145"/>
      <c r="V365" s="145"/>
      <c r="W365" s="145"/>
    </row>
    <row r="366">
      <c r="A366" s="145"/>
      <c r="B366" s="145"/>
      <c r="C366" s="145"/>
      <c r="D366" s="145"/>
      <c r="E366" s="145"/>
      <c r="F366" s="145"/>
      <c r="G366" s="145"/>
      <c r="H366" s="145"/>
      <c r="I366" s="145"/>
      <c r="J366" s="145"/>
      <c r="K366" s="145"/>
      <c r="L366" s="145"/>
      <c r="M366" s="145"/>
      <c r="N366" s="145"/>
      <c r="O366" s="145"/>
      <c r="P366" s="145"/>
      <c r="Q366" s="145"/>
      <c r="R366" s="145"/>
      <c r="S366" s="145"/>
      <c r="T366" s="145"/>
      <c r="U366" s="145"/>
      <c r="V366" s="145"/>
      <c r="W366" s="145"/>
    </row>
    <row r="367">
      <c r="A367" s="145"/>
      <c r="B367" s="145"/>
      <c r="C367" s="145"/>
      <c r="D367" s="145"/>
      <c r="E367" s="145"/>
      <c r="F367" s="145"/>
      <c r="G367" s="145"/>
      <c r="H367" s="145"/>
      <c r="I367" s="145"/>
      <c r="J367" s="145"/>
      <c r="K367" s="145"/>
      <c r="L367" s="145"/>
      <c r="M367" s="145"/>
      <c r="N367" s="145"/>
      <c r="O367" s="145"/>
      <c r="P367" s="145"/>
      <c r="Q367" s="145"/>
      <c r="R367" s="145"/>
      <c r="S367" s="145"/>
      <c r="T367" s="145"/>
      <c r="U367" s="145"/>
      <c r="V367" s="145"/>
      <c r="W367" s="145"/>
    </row>
    <row r="368">
      <c r="A368" s="145"/>
      <c r="B368" s="145"/>
      <c r="C368" s="145"/>
      <c r="D368" s="145"/>
      <c r="E368" s="145"/>
      <c r="F368" s="145"/>
      <c r="G368" s="145"/>
      <c r="H368" s="145"/>
      <c r="I368" s="145"/>
      <c r="J368" s="145"/>
      <c r="K368" s="145"/>
      <c r="L368" s="145"/>
      <c r="M368" s="145"/>
      <c r="N368" s="145"/>
      <c r="O368" s="145"/>
      <c r="P368" s="145"/>
      <c r="Q368" s="145"/>
      <c r="R368" s="145"/>
      <c r="S368" s="145"/>
      <c r="T368" s="145"/>
      <c r="U368" s="145"/>
      <c r="V368" s="145"/>
      <c r="W368" s="145"/>
    </row>
    <row r="369">
      <c r="A369" s="145"/>
      <c r="B369" s="145"/>
      <c r="C369" s="145"/>
      <c r="D369" s="145"/>
      <c r="E369" s="145"/>
      <c r="F369" s="145"/>
      <c r="G369" s="145"/>
      <c r="H369" s="145"/>
      <c r="I369" s="145"/>
      <c r="J369" s="145"/>
      <c r="K369" s="145"/>
      <c r="L369" s="145"/>
      <c r="M369" s="145"/>
      <c r="N369" s="145"/>
      <c r="O369" s="145"/>
      <c r="P369" s="145"/>
      <c r="Q369" s="145"/>
      <c r="R369" s="145"/>
      <c r="S369" s="145"/>
      <c r="T369" s="145"/>
      <c r="U369" s="145"/>
      <c r="V369" s="145"/>
      <c r="W369" s="145"/>
    </row>
    <row r="370">
      <c r="A370" s="145"/>
      <c r="B370" s="145"/>
      <c r="C370" s="145"/>
      <c r="D370" s="145"/>
      <c r="E370" s="145"/>
      <c r="F370" s="145"/>
      <c r="G370" s="145"/>
      <c r="H370" s="145"/>
      <c r="I370" s="145"/>
      <c r="J370" s="145"/>
      <c r="K370" s="145"/>
      <c r="L370" s="145"/>
      <c r="M370" s="145"/>
      <c r="N370" s="145"/>
      <c r="O370" s="145"/>
      <c r="P370" s="145"/>
      <c r="Q370" s="145"/>
      <c r="R370" s="145"/>
      <c r="S370" s="145"/>
      <c r="T370" s="145"/>
      <c r="U370" s="145"/>
      <c r="V370" s="145"/>
      <c r="W370" s="145"/>
    </row>
    <row r="371">
      <c r="A371" s="145"/>
      <c r="B371" s="145"/>
      <c r="C371" s="145"/>
      <c r="D371" s="145"/>
      <c r="E371" s="145"/>
      <c r="F371" s="145"/>
      <c r="G371" s="145"/>
      <c r="H371" s="145"/>
      <c r="I371" s="145"/>
      <c r="J371" s="145"/>
      <c r="K371" s="145"/>
      <c r="L371" s="145"/>
      <c r="M371" s="145"/>
      <c r="N371" s="145"/>
      <c r="O371" s="145"/>
      <c r="P371" s="145"/>
      <c r="Q371" s="145"/>
      <c r="R371" s="145"/>
      <c r="S371" s="145"/>
      <c r="T371" s="145"/>
      <c r="U371" s="145"/>
      <c r="V371" s="145"/>
      <c r="W371" s="145"/>
    </row>
    <row r="372">
      <c r="A372" s="145"/>
      <c r="B372" s="145"/>
      <c r="C372" s="145"/>
      <c r="D372" s="145"/>
      <c r="E372" s="145"/>
      <c r="F372" s="145"/>
      <c r="G372" s="145"/>
      <c r="H372" s="145"/>
      <c r="I372" s="145"/>
      <c r="J372" s="145"/>
      <c r="K372" s="145"/>
      <c r="L372" s="145"/>
      <c r="M372" s="145"/>
      <c r="N372" s="145"/>
      <c r="O372" s="145"/>
      <c r="P372" s="145"/>
      <c r="Q372" s="145"/>
      <c r="R372" s="145"/>
      <c r="S372" s="145"/>
      <c r="T372" s="145"/>
      <c r="U372" s="145"/>
      <c r="V372" s="145"/>
      <c r="W372" s="145"/>
    </row>
    <row r="373">
      <c r="A373" s="145"/>
      <c r="B373" s="145"/>
      <c r="C373" s="145"/>
      <c r="D373" s="145"/>
      <c r="E373" s="145"/>
      <c r="F373" s="145"/>
      <c r="G373" s="145"/>
      <c r="H373" s="145"/>
      <c r="I373" s="145"/>
      <c r="J373" s="145"/>
      <c r="K373" s="145"/>
      <c r="L373" s="145"/>
      <c r="M373" s="145"/>
      <c r="N373" s="145"/>
      <c r="O373" s="145"/>
      <c r="P373" s="145"/>
      <c r="Q373" s="145"/>
      <c r="R373" s="145"/>
      <c r="S373" s="145"/>
      <c r="T373" s="145"/>
      <c r="U373" s="145"/>
      <c r="V373" s="145"/>
      <c r="W373" s="145"/>
    </row>
    <row r="374">
      <c r="A374" s="145"/>
      <c r="B374" s="145"/>
      <c r="C374" s="145"/>
      <c r="D374" s="145"/>
      <c r="E374" s="145"/>
      <c r="F374" s="145"/>
      <c r="G374" s="145"/>
      <c r="H374" s="145"/>
      <c r="I374" s="145"/>
      <c r="J374" s="145"/>
      <c r="K374" s="145"/>
      <c r="L374" s="145"/>
      <c r="M374" s="145"/>
      <c r="N374" s="145"/>
      <c r="O374" s="145"/>
      <c r="P374" s="145"/>
      <c r="Q374" s="145"/>
      <c r="R374" s="145"/>
      <c r="S374" s="145"/>
      <c r="T374" s="145"/>
      <c r="U374" s="145"/>
      <c r="V374" s="145"/>
      <c r="W374" s="145"/>
    </row>
    <row r="375">
      <c r="A375" s="145"/>
      <c r="B375" s="145"/>
      <c r="C375" s="145"/>
      <c r="D375" s="145"/>
      <c r="E375" s="145"/>
      <c r="F375" s="145"/>
      <c r="G375" s="145"/>
      <c r="H375" s="145"/>
      <c r="I375" s="145"/>
      <c r="J375" s="145"/>
      <c r="K375" s="145"/>
      <c r="L375" s="145"/>
      <c r="M375" s="145"/>
      <c r="N375" s="145"/>
      <c r="O375" s="145"/>
      <c r="P375" s="145"/>
      <c r="Q375" s="145"/>
      <c r="R375" s="145"/>
      <c r="S375" s="145"/>
      <c r="T375" s="145"/>
      <c r="U375" s="145"/>
      <c r="V375" s="145"/>
      <c r="W375" s="145"/>
    </row>
    <row r="376">
      <c r="A376" s="145"/>
      <c r="B376" s="145"/>
      <c r="C376" s="145"/>
      <c r="D376" s="145"/>
      <c r="E376" s="145"/>
      <c r="F376" s="145"/>
      <c r="G376" s="145"/>
      <c r="H376" s="145"/>
      <c r="I376" s="145"/>
      <c r="J376" s="145"/>
      <c r="K376" s="145"/>
      <c r="L376" s="145"/>
      <c r="M376" s="145"/>
      <c r="N376" s="145"/>
      <c r="O376" s="145"/>
      <c r="P376" s="145"/>
      <c r="Q376" s="145"/>
      <c r="R376" s="145"/>
      <c r="S376" s="145"/>
      <c r="T376" s="145"/>
      <c r="U376" s="145"/>
      <c r="V376" s="145"/>
      <c r="W376" s="145"/>
    </row>
    <row r="377">
      <c r="A377" s="145"/>
      <c r="B377" s="145"/>
      <c r="C377" s="145"/>
      <c r="D377" s="145"/>
      <c r="E377" s="145"/>
      <c r="F377" s="145"/>
      <c r="G377" s="145"/>
      <c r="H377" s="145"/>
      <c r="I377" s="145"/>
      <c r="J377" s="145"/>
      <c r="K377" s="145"/>
      <c r="L377" s="145"/>
      <c r="M377" s="145"/>
      <c r="N377" s="145"/>
      <c r="O377" s="145"/>
      <c r="P377" s="145"/>
      <c r="Q377" s="145"/>
      <c r="R377" s="145"/>
      <c r="S377" s="145"/>
      <c r="T377" s="145"/>
      <c r="U377" s="145"/>
      <c r="V377" s="145"/>
      <c r="W377" s="145"/>
    </row>
    <row r="378">
      <c r="A378" s="145"/>
      <c r="B378" s="145"/>
      <c r="C378" s="145"/>
      <c r="D378" s="145"/>
      <c r="E378" s="145"/>
      <c r="F378" s="145"/>
      <c r="G378" s="145"/>
      <c r="H378" s="145"/>
      <c r="I378" s="145"/>
      <c r="J378" s="145"/>
      <c r="K378" s="145"/>
      <c r="L378" s="145"/>
      <c r="M378" s="145"/>
      <c r="N378" s="145"/>
      <c r="O378" s="145"/>
      <c r="P378" s="145"/>
      <c r="Q378" s="145"/>
      <c r="R378" s="145"/>
      <c r="S378" s="145"/>
      <c r="T378" s="145"/>
      <c r="U378" s="145"/>
      <c r="V378" s="145"/>
      <c r="W378" s="145"/>
    </row>
    <row r="379">
      <c r="A379" s="145"/>
      <c r="B379" s="145"/>
      <c r="C379" s="145"/>
      <c r="D379" s="145"/>
      <c r="E379" s="145"/>
      <c r="F379" s="145"/>
      <c r="G379" s="145"/>
      <c r="H379" s="145"/>
      <c r="I379" s="145"/>
      <c r="J379" s="145"/>
      <c r="K379" s="145"/>
      <c r="L379" s="145"/>
      <c r="M379" s="145"/>
      <c r="N379" s="145"/>
      <c r="O379" s="145"/>
      <c r="P379" s="145"/>
      <c r="Q379" s="145"/>
      <c r="R379" s="145"/>
      <c r="S379" s="145"/>
      <c r="T379" s="145"/>
      <c r="U379" s="145"/>
      <c r="V379" s="145"/>
      <c r="W379" s="145"/>
    </row>
    <row r="380">
      <c r="A380" s="145"/>
      <c r="B380" s="145"/>
      <c r="C380" s="145"/>
      <c r="D380" s="145"/>
      <c r="E380" s="145"/>
      <c r="F380" s="145"/>
      <c r="G380" s="145"/>
      <c r="H380" s="145"/>
      <c r="I380" s="145"/>
      <c r="J380" s="145"/>
      <c r="K380" s="145"/>
      <c r="L380" s="145"/>
      <c r="M380" s="145"/>
      <c r="N380" s="145"/>
      <c r="O380" s="145"/>
      <c r="P380" s="145"/>
      <c r="Q380" s="145"/>
      <c r="R380" s="145"/>
      <c r="S380" s="145"/>
      <c r="T380" s="145"/>
      <c r="U380" s="145"/>
      <c r="V380" s="145"/>
      <c r="W380" s="145"/>
    </row>
    <row r="381">
      <c r="A381" s="145"/>
      <c r="B381" s="145"/>
      <c r="C381" s="145"/>
      <c r="D381" s="145"/>
      <c r="E381" s="145"/>
      <c r="F381" s="145"/>
      <c r="G381" s="145"/>
      <c r="H381" s="145"/>
      <c r="I381" s="145"/>
      <c r="J381" s="145"/>
      <c r="K381" s="145"/>
      <c r="L381" s="145"/>
      <c r="M381" s="145"/>
      <c r="N381" s="145"/>
      <c r="O381" s="145"/>
      <c r="P381" s="145"/>
      <c r="Q381" s="145"/>
      <c r="R381" s="145"/>
      <c r="S381" s="145"/>
      <c r="T381" s="145"/>
      <c r="U381" s="145"/>
      <c r="V381" s="145"/>
      <c r="W381" s="145"/>
    </row>
    <row r="382">
      <c r="A382" s="145"/>
      <c r="B382" s="145"/>
      <c r="C382" s="145"/>
      <c r="D382" s="145"/>
      <c r="E382" s="145"/>
      <c r="F382" s="145"/>
      <c r="G382" s="145"/>
      <c r="H382" s="145"/>
      <c r="I382" s="145"/>
      <c r="J382" s="145"/>
      <c r="K382" s="145"/>
      <c r="L382" s="145"/>
      <c r="M382" s="145"/>
      <c r="N382" s="145"/>
      <c r="O382" s="145"/>
      <c r="P382" s="145"/>
      <c r="Q382" s="145"/>
      <c r="R382" s="145"/>
      <c r="S382" s="145"/>
      <c r="T382" s="145"/>
      <c r="U382" s="145"/>
      <c r="V382" s="145"/>
      <c r="W382" s="145"/>
    </row>
    <row r="383">
      <c r="A383" s="145"/>
      <c r="B383" s="145"/>
      <c r="C383" s="145"/>
      <c r="D383" s="145"/>
      <c r="E383" s="145"/>
      <c r="F383" s="145"/>
      <c r="G383" s="145"/>
      <c r="H383" s="145"/>
      <c r="I383" s="145"/>
      <c r="J383" s="145"/>
      <c r="K383" s="145"/>
      <c r="L383" s="145"/>
      <c r="M383" s="145"/>
      <c r="N383" s="145"/>
      <c r="O383" s="145"/>
      <c r="P383" s="145"/>
      <c r="Q383" s="145"/>
      <c r="R383" s="145"/>
      <c r="S383" s="145"/>
      <c r="T383" s="145"/>
      <c r="U383" s="145"/>
      <c r="V383" s="145"/>
      <c r="W383" s="145"/>
    </row>
    <row r="384">
      <c r="A384" s="145"/>
      <c r="B384" s="145"/>
      <c r="C384" s="145"/>
      <c r="D384" s="145"/>
      <c r="E384" s="145"/>
      <c r="F384" s="145"/>
      <c r="G384" s="145"/>
      <c r="H384" s="145"/>
      <c r="I384" s="145"/>
      <c r="J384" s="145"/>
      <c r="K384" s="145"/>
      <c r="L384" s="145"/>
      <c r="M384" s="145"/>
      <c r="N384" s="145"/>
      <c r="O384" s="145"/>
      <c r="P384" s="145"/>
      <c r="Q384" s="145"/>
      <c r="R384" s="145"/>
      <c r="S384" s="145"/>
      <c r="T384" s="145"/>
      <c r="U384" s="145"/>
      <c r="V384" s="145"/>
      <c r="W384" s="145"/>
    </row>
    <row r="385">
      <c r="A385" s="145"/>
      <c r="B385" s="145"/>
      <c r="C385" s="145"/>
      <c r="D385" s="145"/>
      <c r="E385" s="145"/>
      <c r="F385" s="145"/>
      <c r="G385" s="145"/>
      <c r="H385" s="145"/>
      <c r="I385" s="145"/>
      <c r="J385" s="145"/>
      <c r="K385" s="145"/>
      <c r="L385" s="145"/>
      <c r="M385" s="145"/>
      <c r="N385" s="145"/>
      <c r="O385" s="145"/>
      <c r="P385" s="145"/>
      <c r="Q385" s="145"/>
      <c r="R385" s="145"/>
      <c r="S385" s="145"/>
      <c r="T385" s="145"/>
      <c r="U385" s="145"/>
      <c r="V385" s="145"/>
      <c r="W385" s="145"/>
    </row>
    <row r="386">
      <c r="A386" s="145"/>
      <c r="B386" s="145"/>
      <c r="C386" s="145"/>
      <c r="D386" s="145"/>
      <c r="E386" s="145"/>
      <c r="F386" s="145"/>
      <c r="G386" s="145"/>
      <c r="H386" s="145"/>
      <c r="I386" s="145"/>
      <c r="J386" s="145"/>
      <c r="K386" s="145"/>
      <c r="L386" s="145"/>
      <c r="M386" s="145"/>
      <c r="N386" s="145"/>
      <c r="O386" s="145"/>
      <c r="P386" s="145"/>
      <c r="Q386" s="145"/>
      <c r="R386" s="145"/>
      <c r="S386" s="145"/>
      <c r="T386" s="145"/>
      <c r="U386" s="145"/>
      <c r="V386" s="145"/>
      <c r="W386" s="145"/>
    </row>
    <row r="387">
      <c r="A387" s="145"/>
      <c r="B387" s="145"/>
      <c r="C387" s="145"/>
      <c r="D387" s="145"/>
      <c r="E387" s="145"/>
      <c r="F387" s="145"/>
      <c r="G387" s="145"/>
      <c r="H387" s="145"/>
      <c r="I387" s="145"/>
      <c r="J387" s="145"/>
      <c r="K387" s="145"/>
      <c r="L387" s="145"/>
      <c r="M387" s="145"/>
      <c r="N387" s="145"/>
      <c r="O387" s="145"/>
      <c r="P387" s="145"/>
      <c r="Q387" s="145"/>
      <c r="R387" s="145"/>
      <c r="S387" s="145"/>
      <c r="T387" s="145"/>
      <c r="U387" s="145"/>
      <c r="V387" s="145"/>
      <c r="W387" s="145"/>
    </row>
    <row r="388">
      <c r="A388" s="145"/>
      <c r="B388" s="145"/>
      <c r="C388" s="145"/>
      <c r="D388" s="145"/>
      <c r="E388" s="145"/>
      <c r="F388" s="145"/>
      <c r="G388" s="145"/>
      <c r="H388" s="145"/>
      <c r="I388" s="145"/>
      <c r="J388" s="145"/>
      <c r="K388" s="145"/>
      <c r="L388" s="145"/>
      <c r="M388" s="145"/>
      <c r="N388" s="145"/>
      <c r="O388" s="145"/>
      <c r="P388" s="145"/>
      <c r="Q388" s="145"/>
      <c r="R388" s="145"/>
      <c r="S388" s="145"/>
      <c r="T388" s="145"/>
      <c r="U388" s="145"/>
      <c r="V388" s="145"/>
      <c r="W388" s="145"/>
    </row>
    <row r="389">
      <c r="A389" s="145"/>
      <c r="B389" s="145"/>
      <c r="C389" s="145"/>
      <c r="D389" s="145"/>
      <c r="E389" s="145"/>
      <c r="F389" s="145"/>
      <c r="G389" s="145"/>
      <c r="H389" s="145"/>
      <c r="I389" s="145"/>
      <c r="J389" s="145"/>
      <c r="K389" s="145"/>
      <c r="L389" s="145"/>
      <c r="M389" s="145"/>
      <c r="N389" s="145"/>
      <c r="O389" s="145"/>
      <c r="P389" s="145"/>
      <c r="Q389" s="145"/>
      <c r="R389" s="145"/>
      <c r="S389" s="145"/>
      <c r="T389" s="145"/>
      <c r="U389" s="145"/>
      <c r="V389" s="145"/>
      <c r="W389" s="145"/>
    </row>
    <row r="390">
      <c r="A390" s="145"/>
      <c r="B390" s="145"/>
      <c r="C390" s="145"/>
      <c r="D390" s="145"/>
      <c r="E390" s="145"/>
      <c r="F390" s="145"/>
      <c r="G390" s="145"/>
      <c r="H390" s="145"/>
      <c r="I390" s="145"/>
      <c r="J390" s="145"/>
      <c r="K390" s="145"/>
      <c r="L390" s="145"/>
      <c r="M390" s="145"/>
      <c r="N390" s="145"/>
      <c r="O390" s="145"/>
      <c r="P390" s="145"/>
      <c r="Q390" s="145"/>
      <c r="R390" s="145"/>
      <c r="S390" s="145"/>
      <c r="T390" s="145"/>
      <c r="U390" s="145"/>
      <c r="V390" s="145"/>
      <c r="W390" s="145"/>
    </row>
    <row r="391">
      <c r="A391" s="145"/>
      <c r="B391" s="145"/>
      <c r="C391" s="145"/>
      <c r="D391" s="145"/>
      <c r="E391" s="145"/>
      <c r="F391" s="145"/>
      <c r="G391" s="145"/>
      <c r="H391" s="145"/>
      <c r="I391" s="145"/>
      <c r="J391" s="145"/>
      <c r="K391" s="145"/>
      <c r="L391" s="145"/>
      <c r="M391" s="145"/>
      <c r="N391" s="145"/>
      <c r="O391" s="145"/>
      <c r="P391" s="145"/>
      <c r="Q391" s="145"/>
      <c r="R391" s="145"/>
      <c r="S391" s="145"/>
      <c r="T391" s="145"/>
      <c r="U391" s="145"/>
      <c r="V391" s="145"/>
      <c r="W391" s="145"/>
    </row>
    <row r="392">
      <c r="A392" s="145"/>
      <c r="B392" s="145"/>
      <c r="C392" s="145"/>
      <c r="D392" s="145"/>
      <c r="E392" s="145"/>
      <c r="F392" s="145"/>
      <c r="G392" s="145"/>
      <c r="H392" s="145"/>
      <c r="I392" s="145"/>
      <c r="J392" s="145"/>
      <c r="K392" s="145"/>
      <c r="L392" s="145"/>
      <c r="M392" s="145"/>
      <c r="N392" s="145"/>
      <c r="O392" s="145"/>
      <c r="P392" s="145"/>
      <c r="Q392" s="145"/>
      <c r="R392" s="145"/>
      <c r="S392" s="145"/>
      <c r="T392" s="145"/>
      <c r="U392" s="145"/>
      <c r="V392" s="145"/>
      <c r="W392" s="145"/>
    </row>
    <row r="393">
      <c r="A393" s="145"/>
      <c r="B393" s="145"/>
      <c r="C393" s="145"/>
      <c r="D393" s="145"/>
      <c r="E393" s="145"/>
      <c r="F393" s="145"/>
      <c r="G393" s="145"/>
      <c r="H393" s="145"/>
      <c r="I393" s="145"/>
      <c r="J393" s="145"/>
      <c r="K393" s="145"/>
      <c r="L393" s="145"/>
      <c r="M393" s="145"/>
      <c r="N393" s="145"/>
      <c r="O393" s="145"/>
      <c r="P393" s="145"/>
      <c r="Q393" s="145"/>
      <c r="R393" s="145"/>
      <c r="S393" s="145"/>
      <c r="T393" s="145"/>
      <c r="U393" s="145"/>
      <c r="V393" s="145"/>
      <c r="W393" s="145"/>
    </row>
    <row r="394">
      <c r="A394" s="145"/>
      <c r="B394" s="145"/>
      <c r="C394" s="145"/>
      <c r="D394" s="145"/>
      <c r="E394" s="145"/>
      <c r="F394" s="145"/>
      <c r="G394" s="145"/>
      <c r="H394" s="145"/>
      <c r="I394" s="145"/>
      <c r="J394" s="145"/>
      <c r="K394" s="145"/>
      <c r="L394" s="145"/>
      <c r="M394" s="145"/>
      <c r="N394" s="145"/>
      <c r="O394" s="145"/>
      <c r="P394" s="145"/>
      <c r="Q394" s="145"/>
      <c r="R394" s="145"/>
      <c r="S394" s="145"/>
      <c r="T394" s="145"/>
      <c r="U394" s="145"/>
      <c r="V394" s="145"/>
      <c r="W394" s="145"/>
    </row>
    <row r="395">
      <c r="A395" s="145"/>
      <c r="B395" s="145"/>
      <c r="C395" s="145"/>
      <c r="D395" s="145"/>
      <c r="E395" s="145"/>
      <c r="F395" s="145"/>
      <c r="G395" s="145"/>
      <c r="H395" s="145"/>
      <c r="I395" s="145"/>
      <c r="J395" s="145"/>
      <c r="K395" s="145"/>
      <c r="L395" s="145"/>
      <c r="M395" s="145"/>
      <c r="N395" s="145"/>
      <c r="O395" s="145"/>
      <c r="P395" s="145"/>
      <c r="Q395" s="145"/>
      <c r="R395" s="145"/>
      <c r="S395" s="145"/>
      <c r="T395" s="145"/>
      <c r="U395" s="145"/>
      <c r="V395" s="145"/>
      <c r="W395" s="145"/>
    </row>
    <row r="396">
      <c r="A396" s="145"/>
      <c r="B396" s="145"/>
      <c r="C396" s="145"/>
      <c r="D396" s="145"/>
      <c r="E396" s="145"/>
      <c r="F396" s="145"/>
      <c r="G396" s="145"/>
      <c r="H396" s="145"/>
      <c r="I396" s="145"/>
      <c r="J396" s="145"/>
      <c r="K396" s="145"/>
      <c r="L396" s="145"/>
      <c r="M396" s="145"/>
      <c r="N396" s="145"/>
      <c r="O396" s="145"/>
      <c r="P396" s="145"/>
      <c r="Q396" s="145"/>
      <c r="R396" s="145"/>
      <c r="S396" s="145"/>
      <c r="T396" s="145"/>
      <c r="U396" s="145"/>
      <c r="V396" s="145"/>
      <c r="W396" s="145"/>
    </row>
    <row r="397">
      <c r="A397" s="145"/>
      <c r="B397" s="145"/>
      <c r="C397" s="145"/>
      <c r="D397" s="145"/>
      <c r="E397" s="145"/>
      <c r="F397" s="145"/>
      <c r="G397" s="145"/>
      <c r="H397" s="145"/>
      <c r="I397" s="145"/>
      <c r="J397" s="145"/>
      <c r="K397" s="145"/>
      <c r="L397" s="145"/>
      <c r="M397" s="145"/>
      <c r="N397" s="145"/>
      <c r="O397" s="145"/>
      <c r="P397" s="145"/>
      <c r="Q397" s="145"/>
      <c r="R397" s="145"/>
      <c r="S397" s="145"/>
      <c r="T397" s="145"/>
      <c r="U397" s="145"/>
      <c r="V397" s="145"/>
      <c r="W397" s="145"/>
    </row>
    <row r="398">
      <c r="A398" s="145"/>
      <c r="B398" s="145"/>
      <c r="C398" s="145"/>
      <c r="D398" s="145"/>
      <c r="E398" s="145"/>
      <c r="F398" s="145"/>
      <c r="G398" s="145"/>
      <c r="H398" s="145"/>
      <c r="I398" s="145"/>
      <c r="J398" s="145"/>
      <c r="K398" s="145"/>
      <c r="L398" s="145"/>
      <c r="M398" s="145"/>
      <c r="N398" s="145"/>
      <c r="O398" s="145"/>
      <c r="P398" s="145"/>
      <c r="Q398" s="145"/>
      <c r="R398" s="145"/>
      <c r="S398" s="145"/>
      <c r="T398" s="145"/>
      <c r="U398" s="145"/>
      <c r="V398" s="145"/>
      <c r="W398" s="145"/>
    </row>
    <row r="399">
      <c r="A399" s="145"/>
      <c r="B399" s="145"/>
      <c r="C399" s="145"/>
      <c r="D399" s="145"/>
      <c r="E399" s="145"/>
      <c r="F399" s="145"/>
      <c r="G399" s="145"/>
      <c r="H399" s="145"/>
      <c r="I399" s="145"/>
      <c r="J399" s="145"/>
      <c r="K399" s="145"/>
      <c r="L399" s="145"/>
      <c r="M399" s="145"/>
      <c r="N399" s="145"/>
      <c r="O399" s="145"/>
      <c r="P399" s="145"/>
      <c r="Q399" s="145"/>
      <c r="R399" s="145"/>
      <c r="S399" s="145"/>
      <c r="T399" s="145"/>
      <c r="U399" s="145"/>
      <c r="V399" s="145"/>
      <c r="W399" s="145"/>
    </row>
    <row r="400">
      <c r="A400" s="145"/>
      <c r="B400" s="145"/>
      <c r="C400" s="145"/>
      <c r="D400" s="145"/>
      <c r="E400" s="145"/>
      <c r="F400" s="145"/>
      <c r="G400" s="145"/>
      <c r="H400" s="145"/>
      <c r="I400" s="145"/>
      <c r="J400" s="145"/>
      <c r="K400" s="145"/>
      <c r="L400" s="145"/>
      <c r="M400" s="145"/>
      <c r="N400" s="145"/>
      <c r="O400" s="145"/>
      <c r="P400" s="145"/>
      <c r="Q400" s="145"/>
      <c r="R400" s="145"/>
      <c r="S400" s="145"/>
      <c r="T400" s="145"/>
      <c r="U400" s="145"/>
      <c r="V400" s="145"/>
      <c r="W400" s="145"/>
    </row>
    <row r="401">
      <c r="A401" s="145"/>
      <c r="B401" s="145"/>
      <c r="C401" s="145"/>
      <c r="D401" s="145"/>
      <c r="E401" s="145"/>
      <c r="F401" s="145"/>
      <c r="G401" s="145"/>
      <c r="H401" s="145"/>
      <c r="I401" s="145"/>
      <c r="J401" s="145"/>
      <c r="K401" s="145"/>
      <c r="L401" s="145"/>
      <c r="M401" s="145"/>
      <c r="N401" s="145"/>
      <c r="O401" s="145"/>
      <c r="P401" s="145"/>
      <c r="Q401" s="145"/>
      <c r="R401" s="145"/>
      <c r="S401" s="145"/>
      <c r="T401" s="145"/>
      <c r="U401" s="145"/>
      <c r="V401" s="145"/>
      <c r="W401" s="145"/>
    </row>
    <row r="402">
      <c r="A402" s="145"/>
      <c r="B402" s="145"/>
      <c r="C402" s="145"/>
      <c r="D402" s="145"/>
      <c r="E402" s="145"/>
      <c r="F402" s="145"/>
      <c r="G402" s="145"/>
      <c r="H402" s="145"/>
      <c r="I402" s="145"/>
      <c r="J402" s="145"/>
      <c r="K402" s="145"/>
      <c r="L402" s="145"/>
      <c r="M402" s="145"/>
      <c r="N402" s="145"/>
      <c r="O402" s="145"/>
      <c r="P402" s="145"/>
      <c r="Q402" s="145"/>
      <c r="R402" s="145"/>
      <c r="S402" s="145"/>
      <c r="T402" s="145"/>
      <c r="U402" s="145"/>
      <c r="V402" s="145"/>
      <c r="W402" s="145"/>
    </row>
    <row r="403">
      <c r="A403" s="145"/>
      <c r="B403" s="145"/>
      <c r="C403" s="145"/>
      <c r="D403" s="145"/>
      <c r="E403" s="145"/>
      <c r="F403" s="145"/>
      <c r="G403" s="145"/>
      <c r="H403" s="145"/>
      <c r="I403" s="145"/>
      <c r="J403" s="145"/>
      <c r="K403" s="145"/>
      <c r="L403" s="145"/>
      <c r="M403" s="145"/>
      <c r="N403" s="145"/>
      <c r="O403" s="145"/>
      <c r="P403" s="145"/>
      <c r="Q403" s="145"/>
      <c r="R403" s="145"/>
      <c r="S403" s="145"/>
      <c r="T403" s="145"/>
      <c r="U403" s="145"/>
      <c r="V403" s="145"/>
      <c r="W403" s="145"/>
    </row>
    <row r="404">
      <c r="A404" s="145"/>
      <c r="B404" s="145"/>
      <c r="C404" s="145"/>
      <c r="D404" s="145"/>
      <c r="E404" s="145"/>
      <c r="F404" s="145"/>
      <c r="G404" s="145"/>
      <c r="H404" s="145"/>
      <c r="I404" s="145"/>
      <c r="J404" s="145"/>
      <c r="K404" s="145"/>
      <c r="L404" s="145"/>
      <c r="M404" s="145"/>
      <c r="N404" s="145"/>
      <c r="O404" s="145"/>
      <c r="P404" s="145"/>
      <c r="Q404" s="145"/>
      <c r="R404" s="145"/>
      <c r="S404" s="145"/>
      <c r="T404" s="145"/>
      <c r="U404" s="145"/>
      <c r="V404" s="145"/>
      <c r="W404" s="145"/>
    </row>
    <row r="405">
      <c r="A405" s="145"/>
      <c r="B405" s="145"/>
      <c r="C405" s="145"/>
      <c r="D405" s="145"/>
      <c r="E405" s="145"/>
      <c r="F405" s="145"/>
      <c r="G405" s="145"/>
      <c r="H405" s="145"/>
      <c r="I405" s="145"/>
      <c r="J405" s="145"/>
      <c r="K405" s="145"/>
      <c r="L405" s="145"/>
      <c r="M405" s="145"/>
      <c r="N405" s="145"/>
      <c r="O405" s="145"/>
      <c r="P405" s="145"/>
      <c r="Q405" s="145"/>
      <c r="R405" s="145"/>
      <c r="S405" s="145"/>
      <c r="T405" s="145"/>
      <c r="U405" s="145"/>
      <c r="V405" s="145"/>
      <c r="W405" s="145"/>
    </row>
    <row r="406">
      <c r="A406" s="145"/>
      <c r="B406" s="145"/>
      <c r="C406" s="145"/>
      <c r="D406" s="145"/>
      <c r="E406" s="145"/>
      <c r="F406" s="145"/>
      <c r="G406" s="145"/>
      <c r="H406" s="145"/>
      <c r="I406" s="145"/>
      <c r="J406" s="145"/>
      <c r="K406" s="145"/>
      <c r="L406" s="145"/>
      <c r="M406" s="145"/>
      <c r="N406" s="145"/>
      <c r="O406" s="145"/>
      <c r="P406" s="145"/>
      <c r="Q406" s="145"/>
      <c r="R406" s="145"/>
      <c r="S406" s="145"/>
      <c r="T406" s="145"/>
      <c r="U406" s="145"/>
      <c r="V406" s="145"/>
      <c r="W406" s="145"/>
    </row>
    <row r="407">
      <c r="A407" s="145"/>
      <c r="B407" s="145"/>
      <c r="C407" s="145"/>
      <c r="D407" s="145"/>
      <c r="E407" s="145"/>
      <c r="F407" s="145"/>
      <c r="G407" s="145"/>
      <c r="H407" s="145"/>
      <c r="I407" s="145"/>
      <c r="J407" s="145"/>
      <c r="K407" s="145"/>
      <c r="L407" s="145"/>
      <c r="M407" s="145"/>
      <c r="N407" s="145"/>
      <c r="O407" s="145"/>
      <c r="P407" s="145"/>
      <c r="Q407" s="145"/>
      <c r="R407" s="145"/>
      <c r="S407" s="145"/>
      <c r="T407" s="145"/>
      <c r="U407" s="145"/>
      <c r="V407" s="145"/>
      <c r="W407" s="145"/>
    </row>
    <row r="408">
      <c r="A408" s="145"/>
      <c r="B408" s="145"/>
      <c r="C408" s="145"/>
      <c r="D408" s="145"/>
      <c r="E408" s="145"/>
      <c r="F408" s="145"/>
      <c r="G408" s="145"/>
      <c r="H408" s="145"/>
      <c r="I408" s="145"/>
      <c r="J408" s="145"/>
      <c r="K408" s="145"/>
      <c r="L408" s="145"/>
      <c r="M408" s="145"/>
      <c r="N408" s="145"/>
      <c r="O408" s="145"/>
      <c r="P408" s="145"/>
      <c r="Q408" s="145"/>
      <c r="R408" s="145"/>
      <c r="S408" s="145"/>
      <c r="T408" s="145"/>
      <c r="U408" s="145"/>
      <c r="V408" s="145"/>
      <c r="W408" s="145"/>
    </row>
    <row r="409">
      <c r="A409" s="145"/>
      <c r="B409" s="145"/>
      <c r="C409" s="145"/>
      <c r="D409" s="145"/>
      <c r="E409" s="145"/>
      <c r="F409" s="145"/>
      <c r="G409" s="145"/>
      <c r="H409" s="145"/>
      <c r="I409" s="145"/>
      <c r="J409" s="145"/>
      <c r="K409" s="145"/>
      <c r="L409" s="145"/>
      <c r="M409" s="145"/>
      <c r="N409" s="145"/>
      <c r="O409" s="145"/>
      <c r="P409" s="145"/>
      <c r="Q409" s="145"/>
      <c r="R409" s="145"/>
      <c r="S409" s="145"/>
      <c r="T409" s="145"/>
      <c r="U409" s="145"/>
      <c r="V409" s="145"/>
      <c r="W409" s="145"/>
    </row>
    <row r="410">
      <c r="A410" s="145"/>
      <c r="B410" s="145"/>
      <c r="C410" s="145"/>
      <c r="D410" s="145"/>
      <c r="E410" s="145"/>
      <c r="F410" s="145"/>
      <c r="G410" s="145"/>
      <c r="H410" s="145"/>
      <c r="I410" s="145"/>
      <c r="J410" s="145"/>
      <c r="K410" s="145"/>
      <c r="L410" s="145"/>
      <c r="M410" s="145"/>
      <c r="N410" s="145"/>
      <c r="O410" s="145"/>
      <c r="P410" s="145"/>
      <c r="Q410" s="145"/>
      <c r="R410" s="145"/>
      <c r="S410" s="145"/>
      <c r="T410" s="145"/>
      <c r="U410" s="145"/>
      <c r="V410" s="145"/>
      <c r="W410" s="145"/>
    </row>
    <row r="411">
      <c r="A411" s="145"/>
      <c r="B411" s="145"/>
      <c r="C411" s="145"/>
      <c r="D411" s="145"/>
      <c r="E411" s="145"/>
      <c r="F411" s="145"/>
      <c r="G411" s="145"/>
      <c r="H411" s="145"/>
      <c r="I411" s="145"/>
      <c r="J411" s="145"/>
      <c r="K411" s="145"/>
      <c r="L411" s="145"/>
      <c r="M411" s="145"/>
      <c r="N411" s="145"/>
      <c r="O411" s="145"/>
      <c r="P411" s="145"/>
      <c r="Q411" s="145"/>
      <c r="R411" s="145"/>
      <c r="S411" s="145"/>
      <c r="T411" s="145"/>
      <c r="U411" s="145"/>
      <c r="V411" s="145"/>
      <c r="W411" s="145"/>
    </row>
    <row r="412">
      <c r="A412" s="145"/>
      <c r="B412" s="145"/>
      <c r="C412" s="145"/>
      <c r="D412" s="145"/>
      <c r="E412" s="145"/>
      <c r="F412" s="145"/>
      <c r="G412" s="145"/>
      <c r="H412" s="145"/>
      <c r="I412" s="145"/>
      <c r="J412" s="145"/>
      <c r="K412" s="145"/>
      <c r="L412" s="145"/>
      <c r="M412" s="145"/>
      <c r="N412" s="145"/>
      <c r="O412" s="145"/>
      <c r="P412" s="145"/>
      <c r="Q412" s="145"/>
      <c r="R412" s="145"/>
      <c r="S412" s="145"/>
      <c r="T412" s="145"/>
      <c r="U412" s="145"/>
      <c r="V412" s="145"/>
      <c r="W412" s="145"/>
    </row>
    <row r="413">
      <c r="A413" s="145"/>
      <c r="B413" s="145"/>
      <c r="C413" s="145"/>
      <c r="D413" s="145"/>
      <c r="E413" s="145"/>
      <c r="F413" s="145"/>
      <c r="G413" s="145"/>
      <c r="H413" s="145"/>
      <c r="I413" s="145"/>
      <c r="J413" s="145"/>
      <c r="K413" s="145"/>
      <c r="L413" s="145"/>
      <c r="M413" s="145"/>
      <c r="N413" s="145"/>
      <c r="O413" s="145"/>
      <c r="P413" s="145"/>
      <c r="Q413" s="145"/>
      <c r="R413" s="145"/>
      <c r="S413" s="145"/>
      <c r="T413" s="145"/>
      <c r="U413" s="145"/>
      <c r="V413" s="145"/>
      <c r="W413" s="145"/>
    </row>
    <row r="414">
      <c r="A414" s="145"/>
      <c r="B414" s="145"/>
      <c r="C414" s="145"/>
      <c r="D414" s="145"/>
      <c r="E414" s="145"/>
      <c r="F414" s="145"/>
      <c r="G414" s="145"/>
      <c r="H414" s="145"/>
      <c r="I414" s="145"/>
      <c r="J414" s="145"/>
      <c r="K414" s="145"/>
      <c r="L414" s="145"/>
      <c r="M414" s="145"/>
      <c r="N414" s="145"/>
      <c r="O414" s="145"/>
      <c r="P414" s="145"/>
      <c r="Q414" s="145"/>
      <c r="R414" s="145"/>
      <c r="S414" s="145"/>
      <c r="T414" s="145"/>
      <c r="U414" s="145"/>
      <c r="V414" s="145"/>
      <c r="W414" s="145"/>
    </row>
    <row r="415">
      <c r="A415" s="145"/>
      <c r="B415" s="145"/>
      <c r="C415" s="145"/>
      <c r="D415" s="145"/>
      <c r="E415" s="145"/>
      <c r="F415" s="145"/>
      <c r="G415" s="145"/>
      <c r="H415" s="145"/>
      <c r="I415" s="145"/>
      <c r="J415" s="145"/>
      <c r="K415" s="145"/>
      <c r="L415" s="145"/>
      <c r="M415" s="145"/>
      <c r="N415" s="145"/>
      <c r="O415" s="145"/>
      <c r="P415" s="145"/>
      <c r="Q415" s="145"/>
      <c r="R415" s="145"/>
      <c r="S415" s="145"/>
      <c r="T415" s="145"/>
      <c r="U415" s="145"/>
      <c r="V415" s="145"/>
      <c r="W415" s="145"/>
    </row>
    <row r="416">
      <c r="A416" s="145"/>
      <c r="B416" s="145"/>
      <c r="C416" s="145"/>
      <c r="D416" s="145"/>
      <c r="E416" s="145"/>
      <c r="F416" s="145"/>
      <c r="G416" s="145"/>
      <c r="H416" s="145"/>
      <c r="I416" s="145"/>
      <c r="J416" s="145"/>
      <c r="K416" s="145"/>
      <c r="L416" s="145"/>
      <c r="M416" s="145"/>
      <c r="N416" s="145"/>
      <c r="O416" s="145"/>
      <c r="P416" s="145"/>
      <c r="Q416" s="145"/>
      <c r="R416" s="145"/>
      <c r="S416" s="145"/>
      <c r="T416" s="145"/>
      <c r="U416" s="145"/>
      <c r="V416" s="145"/>
      <c r="W416" s="145"/>
    </row>
    <row r="417">
      <c r="A417" s="145"/>
      <c r="B417" s="145"/>
      <c r="C417" s="145"/>
      <c r="D417" s="145"/>
      <c r="E417" s="145"/>
      <c r="F417" s="145"/>
      <c r="G417" s="145"/>
      <c r="H417" s="145"/>
      <c r="I417" s="145"/>
      <c r="J417" s="145"/>
      <c r="K417" s="145"/>
      <c r="L417" s="145"/>
      <c r="M417" s="145"/>
      <c r="N417" s="145"/>
      <c r="O417" s="145"/>
      <c r="P417" s="145"/>
      <c r="Q417" s="145"/>
      <c r="R417" s="145"/>
      <c r="S417" s="145"/>
      <c r="T417" s="145"/>
      <c r="U417" s="145"/>
      <c r="V417" s="145"/>
      <c r="W417" s="145"/>
    </row>
    <row r="418">
      <c r="A418" s="145"/>
      <c r="B418" s="145"/>
      <c r="C418" s="145"/>
      <c r="D418" s="145"/>
      <c r="E418" s="145"/>
      <c r="F418" s="145"/>
      <c r="G418" s="145"/>
      <c r="H418" s="145"/>
      <c r="I418" s="145"/>
      <c r="J418" s="145"/>
      <c r="K418" s="145"/>
      <c r="L418" s="145"/>
      <c r="M418" s="145"/>
      <c r="N418" s="145"/>
      <c r="O418" s="145"/>
      <c r="P418" s="145"/>
      <c r="Q418" s="145"/>
      <c r="R418" s="145"/>
      <c r="S418" s="145"/>
      <c r="T418" s="145"/>
      <c r="U418" s="145"/>
      <c r="V418" s="145"/>
      <c r="W418" s="145"/>
    </row>
    <row r="419">
      <c r="A419" s="145"/>
      <c r="B419" s="145"/>
      <c r="C419" s="145"/>
      <c r="D419" s="145"/>
      <c r="E419" s="145"/>
      <c r="F419" s="145"/>
      <c r="G419" s="145"/>
      <c r="H419" s="145"/>
      <c r="I419" s="145"/>
      <c r="J419" s="145"/>
      <c r="K419" s="145"/>
      <c r="L419" s="145"/>
      <c r="M419" s="145"/>
      <c r="N419" s="145"/>
      <c r="O419" s="145"/>
      <c r="P419" s="145"/>
      <c r="Q419" s="145"/>
      <c r="R419" s="145"/>
      <c r="S419" s="145"/>
      <c r="T419" s="145"/>
      <c r="U419" s="145"/>
      <c r="V419" s="145"/>
      <c r="W419" s="145"/>
    </row>
    <row r="420">
      <c r="A420" s="145"/>
      <c r="B420" s="145"/>
      <c r="C420" s="145"/>
      <c r="D420" s="145"/>
      <c r="E420" s="145"/>
      <c r="F420" s="145"/>
      <c r="G420" s="145"/>
      <c r="H420" s="145"/>
      <c r="I420" s="145"/>
      <c r="J420" s="145"/>
      <c r="K420" s="145"/>
      <c r="L420" s="145"/>
      <c r="M420" s="145"/>
      <c r="N420" s="145"/>
      <c r="O420" s="145"/>
      <c r="P420" s="145"/>
      <c r="Q420" s="145"/>
      <c r="R420" s="145"/>
      <c r="S420" s="145"/>
      <c r="T420" s="145"/>
      <c r="U420" s="145"/>
      <c r="V420" s="145"/>
      <c r="W420" s="145"/>
    </row>
    <row r="421">
      <c r="A421" s="145"/>
      <c r="B421" s="145"/>
      <c r="C421" s="145"/>
      <c r="D421" s="145"/>
      <c r="E421" s="145"/>
      <c r="F421" s="145"/>
      <c r="G421" s="145"/>
      <c r="H421" s="145"/>
      <c r="I421" s="145"/>
      <c r="J421" s="145"/>
      <c r="K421" s="145"/>
      <c r="L421" s="145"/>
      <c r="M421" s="145"/>
      <c r="N421" s="145"/>
      <c r="O421" s="145"/>
      <c r="P421" s="145"/>
      <c r="Q421" s="145"/>
      <c r="R421" s="145"/>
      <c r="S421" s="145"/>
      <c r="T421" s="145"/>
      <c r="U421" s="145"/>
      <c r="V421" s="145"/>
      <c r="W421" s="145"/>
    </row>
    <row r="422">
      <c r="A422" s="145"/>
      <c r="B422" s="145"/>
      <c r="C422" s="145"/>
      <c r="D422" s="145"/>
      <c r="E422" s="145"/>
      <c r="F422" s="145"/>
      <c r="G422" s="145"/>
      <c r="H422" s="145"/>
      <c r="I422" s="145"/>
      <c r="J422" s="145"/>
      <c r="K422" s="145"/>
      <c r="L422" s="145"/>
      <c r="M422" s="145"/>
      <c r="N422" s="145"/>
      <c r="O422" s="145"/>
      <c r="P422" s="145"/>
      <c r="Q422" s="145"/>
      <c r="R422" s="145"/>
      <c r="S422" s="145"/>
      <c r="T422" s="145"/>
      <c r="U422" s="145"/>
      <c r="V422" s="145"/>
      <c r="W422" s="145"/>
    </row>
    <row r="423">
      <c r="A423" s="145"/>
      <c r="B423" s="145"/>
      <c r="C423" s="145"/>
      <c r="D423" s="145"/>
      <c r="E423" s="145"/>
      <c r="F423" s="145"/>
      <c r="G423" s="145"/>
      <c r="H423" s="145"/>
      <c r="I423" s="145"/>
      <c r="J423" s="145"/>
      <c r="K423" s="145"/>
      <c r="L423" s="145"/>
      <c r="M423" s="145"/>
      <c r="N423" s="145"/>
      <c r="O423" s="145"/>
      <c r="P423" s="145"/>
      <c r="Q423" s="145"/>
      <c r="R423" s="145"/>
      <c r="S423" s="145"/>
      <c r="T423" s="145"/>
      <c r="U423" s="145"/>
      <c r="V423" s="145"/>
      <c r="W423" s="145"/>
    </row>
    <row r="424">
      <c r="A424" s="145"/>
      <c r="B424" s="145"/>
      <c r="C424" s="145"/>
      <c r="D424" s="145"/>
      <c r="E424" s="145"/>
      <c r="F424" s="145"/>
      <c r="G424" s="145"/>
      <c r="H424" s="145"/>
      <c r="I424" s="145"/>
      <c r="J424" s="145"/>
      <c r="K424" s="145"/>
      <c r="L424" s="145"/>
      <c r="M424" s="145"/>
      <c r="N424" s="145"/>
      <c r="O424" s="145"/>
      <c r="P424" s="145"/>
      <c r="Q424" s="145"/>
      <c r="R424" s="145"/>
      <c r="S424" s="145"/>
      <c r="T424" s="145"/>
      <c r="U424" s="145"/>
      <c r="V424" s="145"/>
      <c r="W424" s="145"/>
    </row>
    <row r="425">
      <c r="A425" s="145"/>
      <c r="B425" s="145"/>
      <c r="C425" s="145"/>
      <c r="D425" s="145"/>
      <c r="E425" s="145"/>
      <c r="F425" s="145"/>
      <c r="G425" s="145"/>
      <c r="H425" s="145"/>
      <c r="I425" s="145"/>
      <c r="J425" s="145"/>
      <c r="K425" s="145"/>
      <c r="L425" s="145"/>
      <c r="M425" s="145"/>
      <c r="N425" s="145"/>
      <c r="O425" s="145"/>
      <c r="P425" s="145"/>
      <c r="Q425" s="145"/>
      <c r="R425" s="145"/>
      <c r="S425" s="145"/>
      <c r="T425" s="145"/>
      <c r="U425" s="145"/>
      <c r="V425" s="145"/>
      <c r="W425" s="145"/>
    </row>
    <row r="426">
      <c r="A426" s="145"/>
      <c r="B426" s="145"/>
      <c r="C426" s="145"/>
      <c r="D426" s="145"/>
      <c r="E426" s="145"/>
      <c r="F426" s="145"/>
      <c r="G426" s="145"/>
      <c r="H426" s="145"/>
      <c r="I426" s="145"/>
      <c r="J426" s="145"/>
      <c r="K426" s="145"/>
      <c r="L426" s="145"/>
      <c r="M426" s="145"/>
      <c r="N426" s="145"/>
      <c r="O426" s="145"/>
      <c r="P426" s="145"/>
      <c r="Q426" s="145"/>
      <c r="R426" s="145"/>
      <c r="S426" s="145"/>
      <c r="T426" s="145"/>
      <c r="U426" s="145"/>
      <c r="V426" s="145"/>
      <c r="W426" s="145"/>
    </row>
    <row r="427">
      <c r="A427" s="145"/>
      <c r="B427" s="145"/>
      <c r="C427" s="145"/>
      <c r="D427" s="145"/>
      <c r="E427" s="145"/>
      <c r="F427" s="145"/>
      <c r="G427" s="145"/>
      <c r="H427" s="145"/>
      <c r="I427" s="145"/>
      <c r="J427" s="145"/>
      <c r="K427" s="145"/>
      <c r="L427" s="145"/>
      <c r="M427" s="145"/>
      <c r="N427" s="145"/>
      <c r="O427" s="145"/>
      <c r="P427" s="145"/>
      <c r="Q427" s="145"/>
      <c r="R427" s="145"/>
      <c r="S427" s="145"/>
      <c r="T427" s="145"/>
      <c r="U427" s="145"/>
      <c r="V427" s="145"/>
      <c r="W427" s="145"/>
    </row>
    <row r="428">
      <c r="A428" s="145"/>
      <c r="B428" s="145"/>
      <c r="C428" s="145"/>
      <c r="D428" s="145"/>
      <c r="E428" s="145"/>
      <c r="F428" s="145"/>
      <c r="G428" s="145"/>
      <c r="H428" s="145"/>
      <c r="I428" s="145"/>
      <c r="J428" s="145"/>
      <c r="K428" s="145"/>
      <c r="L428" s="145"/>
      <c r="M428" s="145"/>
      <c r="N428" s="145"/>
      <c r="O428" s="145"/>
      <c r="P428" s="145"/>
      <c r="Q428" s="145"/>
      <c r="R428" s="145"/>
      <c r="S428" s="145"/>
      <c r="T428" s="145"/>
      <c r="U428" s="145"/>
      <c r="V428" s="145"/>
      <c r="W428" s="145"/>
    </row>
    <row r="429">
      <c r="A429" s="145"/>
      <c r="B429" s="145"/>
      <c r="C429" s="145"/>
      <c r="D429" s="145"/>
      <c r="E429" s="145"/>
      <c r="F429" s="145"/>
      <c r="G429" s="145"/>
      <c r="H429" s="145"/>
      <c r="I429" s="145"/>
      <c r="J429" s="145"/>
      <c r="K429" s="145"/>
      <c r="L429" s="145"/>
      <c r="M429" s="145"/>
      <c r="N429" s="145"/>
      <c r="O429" s="145"/>
      <c r="P429" s="145"/>
      <c r="Q429" s="145"/>
      <c r="R429" s="145"/>
      <c r="S429" s="145"/>
      <c r="T429" s="145"/>
      <c r="U429" s="145"/>
      <c r="V429" s="145"/>
      <c r="W429" s="145"/>
    </row>
    <row r="430">
      <c r="A430" s="145"/>
      <c r="B430" s="145"/>
      <c r="C430" s="145"/>
      <c r="D430" s="145"/>
      <c r="E430" s="145"/>
      <c r="F430" s="145"/>
      <c r="G430" s="145"/>
      <c r="H430" s="145"/>
      <c r="I430" s="145"/>
      <c r="J430" s="145"/>
      <c r="K430" s="145"/>
      <c r="L430" s="145"/>
      <c r="M430" s="145"/>
      <c r="N430" s="145"/>
      <c r="O430" s="145"/>
      <c r="P430" s="145"/>
      <c r="Q430" s="145"/>
      <c r="R430" s="145"/>
      <c r="S430" s="145"/>
      <c r="T430" s="145"/>
      <c r="U430" s="145"/>
      <c r="V430" s="145"/>
      <c r="W430" s="145"/>
    </row>
    <row r="431">
      <c r="A431" s="145"/>
      <c r="B431" s="145"/>
      <c r="C431" s="145"/>
      <c r="D431" s="145"/>
      <c r="E431" s="145"/>
      <c r="F431" s="145"/>
      <c r="G431" s="145"/>
      <c r="H431" s="145"/>
      <c r="I431" s="145"/>
      <c r="J431" s="145"/>
      <c r="K431" s="145"/>
      <c r="L431" s="145"/>
      <c r="M431" s="145"/>
      <c r="N431" s="145"/>
      <c r="O431" s="145"/>
      <c r="P431" s="145"/>
      <c r="Q431" s="145"/>
      <c r="R431" s="145"/>
      <c r="S431" s="145"/>
      <c r="T431" s="145"/>
      <c r="U431" s="145"/>
      <c r="V431" s="145"/>
      <c r="W431" s="145"/>
    </row>
    <row r="432">
      <c r="A432" s="145"/>
      <c r="B432" s="145"/>
      <c r="C432" s="145"/>
      <c r="D432" s="145"/>
      <c r="E432" s="145"/>
      <c r="F432" s="145"/>
      <c r="G432" s="145"/>
      <c r="H432" s="145"/>
      <c r="I432" s="145"/>
      <c r="J432" s="145"/>
      <c r="K432" s="145"/>
      <c r="L432" s="145"/>
      <c r="M432" s="145"/>
      <c r="N432" s="145"/>
      <c r="O432" s="145"/>
      <c r="P432" s="145"/>
      <c r="Q432" s="145"/>
      <c r="R432" s="145"/>
      <c r="S432" s="145"/>
      <c r="T432" s="145"/>
      <c r="U432" s="145"/>
      <c r="V432" s="145"/>
      <c r="W432" s="145"/>
    </row>
    <row r="433">
      <c r="A433" s="145"/>
      <c r="B433" s="145"/>
      <c r="C433" s="145"/>
      <c r="D433" s="145"/>
      <c r="E433" s="145"/>
      <c r="F433" s="145"/>
      <c r="G433" s="145"/>
      <c r="H433" s="145"/>
      <c r="I433" s="145"/>
      <c r="J433" s="145"/>
      <c r="K433" s="145"/>
      <c r="L433" s="145"/>
      <c r="M433" s="145"/>
      <c r="N433" s="145"/>
      <c r="O433" s="145"/>
      <c r="P433" s="145"/>
      <c r="Q433" s="145"/>
      <c r="R433" s="145"/>
      <c r="S433" s="145"/>
      <c r="T433" s="145"/>
      <c r="U433" s="145"/>
      <c r="V433" s="145"/>
      <c r="W433" s="145"/>
    </row>
    <row r="434">
      <c r="A434" s="145"/>
      <c r="B434" s="145"/>
      <c r="C434" s="145"/>
      <c r="D434" s="145"/>
      <c r="E434" s="145"/>
      <c r="F434" s="145"/>
      <c r="G434" s="145"/>
      <c r="H434" s="145"/>
      <c r="I434" s="145"/>
      <c r="J434" s="145"/>
      <c r="K434" s="145"/>
      <c r="L434" s="145"/>
      <c r="M434" s="145"/>
      <c r="N434" s="145"/>
      <c r="O434" s="145"/>
      <c r="P434" s="145"/>
      <c r="Q434" s="145"/>
      <c r="R434" s="145"/>
      <c r="S434" s="145"/>
      <c r="T434" s="145"/>
      <c r="U434" s="145"/>
      <c r="V434" s="145"/>
      <c r="W434" s="145"/>
    </row>
    <row r="435">
      <c r="A435" s="145"/>
      <c r="B435" s="145"/>
      <c r="C435" s="145"/>
      <c r="D435" s="145"/>
      <c r="E435" s="145"/>
      <c r="F435" s="145"/>
      <c r="G435" s="145"/>
      <c r="H435" s="145"/>
      <c r="I435" s="145"/>
      <c r="J435" s="145"/>
      <c r="K435" s="145"/>
      <c r="L435" s="145"/>
      <c r="M435" s="145"/>
      <c r="N435" s="145"/>
      <c r="O435" s="145"/>
      <c r="P435" s="145"/>
      <c r="Q435" s="145"/>
      <c r="R435" s="145"/>
      <c r="S435" s="145"/>
      <c r="T435" s="145"/>
      <c r="U435" s="145"/>
      <c r="V435" s="145"/>
      <c r="W435" s="145"/>
    </row>
    <row r="436">
      <c r="A436" s="145"/>
      <c r="B436" s="145"/>
      <c r="C436" s="145"/>
      <c r="D436" s="145"/>
      <c r="E436" s="145"/>
      <c r="F436" s="145"/>
      <c r="G436" s="145"/>
      <c r="H436" s="145"/>
      <c r="I436" s="145"/>
      <c r="J436" s="145"/>
      <c r="K436" s="145"/>
      <c r="L436" s="145"/>
      <c r="M436" s="145"/>
      <c r="N436" s="145"/>
      <c r="O436" s="145"/>
      <c r="P436" s="145"/>
      <c r="Q436" s="145"/>
      <c r="R436" s="145"/>
      <c r="S436" s="145"/>
      <c r="T436" s="145"/>
      <c r="U436" s="145"/>
      <c r="V436" s="145"/>
      <c r="W436" s="145"/>
    </row>
    <row r="437">
      <c r="A437" s="145"/>
      <c r="B437" s="145"/>
      <c r="C437" s="145"/>
      <c r="D437" s="145"/>
      <c r="E437" s="145"/>
      <c r="F437" s="145"/>
      <c r="G437" s="145"/>
      <c r="H437" s="145"/>
      <c r="I437" s="145"/>
      <c r="J437" s="145"/>
      <c r="K437" s="145"/>
      <c r="L437" s="145"/>
      <c r="M437" s="145"/>
      <c r="N437" s="145"/>
      <c r="O437" s="145"/>
      <c r="P437" s="145"/>
      <c r="Q437" s="145"/>
      <c r="R437" s="145"/>
      <c r="S437" s="145"/>
      <c r="T437" s="145"/>
      <c r="U437" s="145"/>
      <c r="V437" s="145"/>
      <c r="W437" s="145"/>
    </row>
    <row r="438">
      <c r="A438" s="145"/>
      <c r="B438" s="145"/>
      <c r="C438" s="145"/>
      <c r="D438" s="145"/>
      <c r="E438" s="145"/>
      <c r="F438" s="145"/>
      <c r="G438" s="145"/>
      <c r="H438" s="145"/>
      <c r="I438" s="145"/>
      <c r="J438" s="145"/>
      <c r="K438" s="145"/>
      <c r="L438" s="145"/>
      <c r="M438" s="145"/>
      <c r="N438" s="145"/>
      <c r="O438" s="145"/>
      <c r="P438" s="145"/>
      <c r="Q438" s="145"/>
      <c r="R438" s="145"/>
      <c r="S438" s="145"/>
      <c r="T438" s="145"/>
      <c r="U438" s="145"/>
      <c r="V438" s="145"/>
      <c r="W438" s="145"/>
    </row>
    <row r="439">
      <c r="A439" s="145"/>
      <c r="B439" s="145"/>
      <c r="C439" s="145"/>
      <c r="D439" s="145"/>
      <c r="E439" s="145"/>
      <c r="F439" s="145"/>
      <c r="G439" s="145"/>
      <c r="H439" s="145"/>
      <c r="I439" s="145"/>
      <c r="J439" s="145"/>
      <c r="K439" s="145"/>
      <c r="L439" s="145"/>
      <c r="M439" s="145"/>
      <c r="N439" s="145"/>
      <c r="O439" s="145"/>
      <c r="P439" s="145"/>
      <c r="Q439" s="145"/>
      <c r="R439" s="145"/>
      <c r="S439" s="145"/>
      <c r="T439" s="145"/>
      <c r="U439" s="145"/>
      <c r="V439" s="145"/>
      <c r="W439" s="145"/>
    </row>
    <row r="440">
      <c r="A440" s="145"/>
      <c r="B440" s="145"/>
      <c r="C440" s="145"/>
      <c r="D440" s="145"/>
      <c r="E440" s="145"/>
      <c r="F440" s="145"/>
      <c r="G440" s="145"/>
      <c r="H440" s="145"/>
      <c r="I440" s="145"/>
      <c r="J440" s="145"/>
      <c r="K440" s="145"/>
      <c r="L440" s="145"/>
      <c r="M440" s="145"/>
      <c r="N440" s="145"/>
      <c r="O440" s="145"/>
      <c r="P440" s="145"/>
      <c r="Q440" s="145"/>
      <c r="R440" s="145"/>
      <c r="S440" s="145"/>
      <c r="T440" s="145"/>
      <c r="U440" s="145"/>
      <c r="V440" s="145"/>
      <c r="W440" s="145"/>
    </row>
    <row r="441">
      <c r="A441" s="145"/>
      <c r="B441" s="145"/>
      <c r="C441" s="145"/>
      <c r="D441" s="145"/>
      <c r="E441" s="145"/>
      <c r="F441" s="145"/>
      <c r="G441" s="145"/>
      <c r="H441" s="145"/>
      <c r="I441" s="145"/>
      <c r="J441" s="145"/>
      <c r="K441" s="145"/>
      <c r="L441" s="145"/>
      <c r="M441" s="145"/>
      <c r="N441" s="145"/>
      <c r="O441" s="145"/>
      <c r="P441" s="145"/>
      <c r="Q441" s="145"/>
      <c r="R441" s="145"/>
      <c r="S441" s="145"/>
      <c r="T441" s="145"/>
      <c r="U441" s="145"/>
      <c r="V441" s="145"/>
      <c r="W441" s="145"/>
    </row>
    <row r="442">
      <c r="A442" s="145"/>
      <c r="B442" s="145"/>
      <c r="C442" s="145"/>
      <c r="D442" s="145"/>
      <c r="E442" s="145"/>
      <c r="F442" s="145"/>
      <c r="G442" s="145"/>
      <c r="H442" s="145"/>
      <c r="I442" s="145"/>
      <c r="J442" s="145"/>
      <c r="K442" s="145"/>
      <c r="L442" s="145"/>
      <c r="M442" s="145"/>
      <c r="N442" s="145"/>
      <c r="O442" s="145"/>
      <c r="P442" s="145"/>
      <c r="Q442" s="145"/>
      <c r="R442" s="145"/>
      <c r="S442" s="145"/>
      <c r="T442" s="145"/>
      <c r="U442" s="145"/>
      <c r="V442" s="145"/>
      <c r="W442" s="145"/>
    </row>
    <row r="443">
      <c r="A443" s="145"/>
      <c r="B443" s="145"/>
      <c r="C443" s="145"/>
      <c r="D443" s="145"/>
      <c r="E443" s="145"/>
      <c r="F443" s="145"/>
      <c r="G443" s="145"/>
      <c r="H443" s="145"/>
      <c r="I443" s="145"/>
      <c r="J443" s="145"/>
      <c r="K443" s="145"/>
      <c r="L443" s="145"/>
      <c r="M443" s="145"/>
      <c r="N443" s="145"/>
      <c r="O443" s="145"/>
      <c r="P443" s="145"/>
      <c r="Q443" s="145"/>
      <c r="R443" s="145"/>
      <c r="S443" s="145"/>
      <c r="T443" s="145"/>
      <c r="U443" s="145"/>
      <c r="V443" s="145"/>
      <c r="W443" s="145"/>
    </row>
    <row r="444">
      <c r="A444" s="145"/>
      <c r="B444" s="145"/>
      <c r="C444" s="145"/>
      <c r="D444" s="145"/>
      <c r="E444" s="145"/>
      <c r="F444" s="145"/>
      <c r="G444" s="145"/>
      <c r="H444" s="145"/>
      <c r="I444" s="145"/>
      <c r="J444" s="145"/>
      <c r="K444" s="145"/>
      <c r="L444" s="145"/>
      <c r="M444" s="145"/>
      <c r="N444" s="145"/>
      <c r="O444" s="145"/>
      <c r="P444" s="145"/>
      <c r="Q444" s="145"/>
      <c r="R444" s="145"/>
      <c r="S444" s="145"/>
      <c r="T444" s="145"/>
      <c r="U444" s="145"/>
      <c r="V444" s="145"/>
      <c r="W444" s="145"/>
    </row>
    <row r="445">
      <c r="A445" s="145"/>
      <c r="B445" s="145"/>
      <c r="C445" s="145"/>
      <c r="D445" s="145"/>
      <c r="E445" s="145"/>
      <c r="F445" s="145"/>
      <c r="G445" s="145"/>
      <c r="H445" s="145"/>
      <c r="I445" s="145"/>
      <c r="J445" s="145"/>
      <c r="K445" s="145"/>
      <c r="L445" s="145"/>
      <c r="M445" s="145"/>
      <c r="N445" s="145"/>
      <c r="O445" s="145"/>
      <c r="P445" s="145"/>
      <c r="Q445" s="145"/>
      <c r="R445" s="145"/>
      <c r="S445" s="145"/>
      <c r="T445" s="145"/>
      <c r="U445" s="145"/>
      <c r="V445" s="145"/>
      <c r="W445" s="145"/>
    </row>
    <row r="446">
      <c r="A446" s="145"/>
      <c r="B446" s="145"/>
      <c r="C446" s="145"/>
      <c r="D446" s="145"/>
      <c r="E446" s="145"/>
      <c r="F446" s="145"/>
      <c r="G446" s="145"/>
      <c r="H446" s="145"/>
      <c r="I446" s="145"/>
      <c r="J446" s="145"/>
      <c r="K446" s="145"/>
      <c r="L446" s="145"/>
      <c r="M446" s="145"/>
      <c r="N446" s="145"/>
      <c r="O446" s="145"/>
      <c r="P446" s="145"/>
      <c r="Q446" s="145"/>
      <c r="R446" s="145"/>
      <c r="S446" s="145"/>
      <c r="T446" s="145"/>
      <c r="U446" s="145"/>
      <c r="V446" s="145"/>
      <c r="W446" s="145"/>
    </row>
    <row r="447">
      <c r="A447" s="145"/>
      <c r="B447" s="145"/>
      <c r="C447" s="145"/>
      <c r="D447" s="145"/>
      <c r="E447" s="145"/>
      <c r="F447" s="145"/>
      <c r="G447" s="145"/>
      <c r="H447" s="145"/>
      <c r="I447" s="145"/>
      <c r="J447" s="145"/>
      <c r="K447" s="145"/>
      <c r="L447" s="145"/>
      <c r="M447" s="145"/>
      <c r="N447" s="145"/>
      <c r="O447" s="145"/>
      <c r="P447" s="145"/>
      <c r="Q447" s="145"/>
      <c r="R447" s="145"/>
      <c r="S447" s="145"/>
      <c r="T447" s="145"/>
      <c r="U447" s="145"/>
      <c r="V447" s="145"/>
      <c r="W447" s="145"/>
    </row>
    <row r="448">
      <c r="A448" s="145"/>
      <c r="B448" s="145"/>
      <c r="C448" s="145"/>
      <c r="D448" s="145"/>
      <c r="E448" s="145"/>
      <c r="F448" s="145"/>
      <c r="G448" s="145"/>
      <c r="H448" s="145"/>
      <c r="I448" s="145"/>
      <c r="J448" s="145"/>
      <c r="K448" s="145"/>
      <c r="L448" s="145"/>
      <c r="M448" s="145"/>
      <c r="N448" s="145"/>
      <c r="O448" s="145"/>
      <c r="P448" s="145"/>
      <c r="Q448" s="145"/>
      <c r="R448" s="145"/>
      <c r="S448" s="145"/>
      <c r="T448" s="145"/>
      <c r="U448" s="145"/>
      <c r="V448" s="145"/>
      <c r="W448" s="145"/>
    </row>
    <row r="449">
      <c r="A449" s="145"/>
      <c r="B449" s="145"/>
      <c r="C449" s="145"/>
      <c r="D449" s="145"/>
      <c r="E449" s="145"/>
      <c r="F449" s="145"/>
      <c r="G449" s="145"/>
      <c r="H449" s="145"/>
      <c r="I449" s="145"/>
      <c r="J449" s="145"/>
      <c r="K449" s="145"/>
      <c r="L449" s="145"/>
      <c r="M449" s="145"/>
      <c r="N449" s="145"/>
      <c r="O449" s="145"/>
      <c r="P449" s="145"/>
      <c r="Q449" s="145"/>
      <c r="R449" s="145"/>
      <c r="S449" s="145"/>
      <c r="T449" s="145"/>
      <c r="U449" s="145"/>
      <c r="V449" s="145"/>
      <c r="W449" s="145"/>
    </row>
    <row r="450">
      <c r="A450" s="145"/>
      <c r="B450" s="145"/>
      <c r="C450" s="145"/>
      <c r="D450" s="145"/>
      <c r="E450" s="145"/>
      <c r="F450" s="145"/>
      <c r="G450" s="145"/>
      <c r="H450" s="145"/>
      <c r="I450" s="145"/>
      <c r="J450" s="145"/>
      <c r="K450" s="145"/>
      <c r="L450" s="145"/>
      <c r="M450" s="145"/>
      <c r="N450" s="145"/>
      <c r="O450" s="145"/>
      <c r="P450" s="145"/>
      <c r="Q450" s="145"/>
      <c r="R450" s="145"/>
      <c r="S450" s="145"/>
      <c r="T450" s="145"/>
      <c r="U450" s="145"/>
      <c r="V450" s="145"/>
      <c r="W450" s="145"/>
    </row>
    <row r="451">
      <c r="A451" s="145"/>
      <c r="B451" s="145"/>
      <c r="C451" s="145"/>
      <c r="D451" s="145"/>
      <c r="E451" s="145"/>
      <c r="F451" s="145"/>
      <c r="G451" s="145"/>
      <c r="H451" s="145"/>
      <c r="I451" s="145"/>
      <c r="J451" s="145"/>
      <c r="K451" s="145"/>
      <c r="L451" s="145"/>
      <c r="M451" s="145"/>
      <c r="N451" s="145"/>
      <c r="O451" s="145"/>
      <c r="P451" s="145"/>
      <c r="Q451" s="145"/>
      <c r="R451" s="145"/>
      <c r="S451" s="145"/>
      <c r="T451" s="145"/>
      <c r="U451" s="145"/>
      <c r="V451" s="145"/>
      <c r="W451" s="145"/>
    </row>
    <row r="452">
      <c r="A452" s="145"/>
      <c r="B452" s="145"/>
      <c r="C452" s="145"/>
      <c r="D452" s="145"/>
      <c r="E452" s="145"/>
      <c r="F452" s="145"/>
      <c r="G452" s="145"/>
      <c r="H452" s="145"/>
      <c r="I452" s="145"/>
      <c r="J452" s="145"/>
      <c r="K452" s="145"/>
      <c r="L452" s="145"/>
      <c r="M452" s="145"/>
      <c r="N452" s="145"/>
      <c r="O452" s="145"/>
      <c r="P452" s="145"/>
      <c r="Q452" s="145"/>
      <c r="R452" s="145"/>
      <c r="S452" s="145"/>
      <c r="T452" s="145"/>
      <c r="U452" s="145"/>
      <c r="V452" s="145"/>
      <c r="W452" s="145"/>
    </row>
    <row r="453">
      <c r="A453" s="145"/>
      <c r="B453" s="145"/>
      <c r="C453" s="145"/>
      <c r="D453" s="145"/>
      <c r="E453" s="145"/>
      <c r="F453" s="145"/>
      <c r="G453" s="145"/>
      <c r="H453" s="145"/>
      <c r="I453" s="145"/>
      <c r="J453" s="145"/>
      <c r="K453" s="145"/>
      <c r="L453" s="145"/>
      <c r="M453" s="145"/>
      <c r="N453" s="145"/>
      <c r="O453" s="145"/>
      <c r="P453" s="145"/>
      <c r="Q453" s="145"/>
      <c r="R453" s="145"/>
      <c r="S453" s="145"/>
      <c r="T453" s="145"/>
      <c r="U453" s="145"/>
      <c r="V453" s="145"/>
      <c r="W453" s="145"/>
    </row>
    <row r="454">
      <c r="A454" s="145"/>
      <c r="B454" s="145"/>
      <c r="C454" s="145"/>
      <c r="D454" s="145"/>
      <c r="E454" s="145"/>
      <c r="F454" s="145"/>
      <c r="G454" s="145"/>
      <c r="H454" s="145"/>
      <c r="I454" s="145"/>
      <c r="J454" s="145"/>
      <c r="K454" s="145"/>
      <c r="L454" s="145"/>
      <c r="M454" s="145"/>
      <c r="N454" s="145"/>
      <c r="O454" s="145"/>
      <c r="P454" s="145"/>
      <c r="Q454" s="145"/>
      <c r="R454" s="145"/>
      <c r="S454" s="145"/>
      <c r="T454" s="145"/>
      <c r="U454" s="145"/>
      <c r="V454" s="145"/>
      <c r="W454" s="145"/>
    </row>
    <row r="455">
      <c r="A455" s="145"/>
      <c r="B455" s="145"/>
      <c r="C455" s="145"/>
      <c r="D455" s="145"/>
      <c r="E455" s="145"/>
      <c r="F455" s="145"/>
      <c r="G455" s="145"/>
      <c r="H455" s="145"/>
      <c r="I455" s="145"/>
      <c r="J455" s="145"/>
      <c r="K455" s="145"/>
      <c r="L455" s="145"/>
      <c r="M455" s="145"/>
      <c r="N455" s="145"/>
      <c r="O455" s="145"/>
      <c r="P455" s="145"/>
      <c r="Q455" s="145"/>
      <c r="R455" s="145"/>
      <c r="S455" s="145"/>
      <c r="T455" s="145"/>
      <c r="U455" s="145"/>
      <c r="V455" s="145"/>
      <c r="W455" s="145"/>
    </row>
    <row r="456">
      <c r="A456" s="145"/>
      <c r="B456" s="145"/>
      <c r="C456" s="145"/>
      <c r="D456" s="145"/>
      <c r="E456" s="145"/>
      <c r="F456" s="145"/>
      <c r="G456" s="145"/>
      <c r="H456" s="145"/>
      <c r="I456" s="145"/>
      <c r="J456" s="145"/>
      <c r="K456" s="145"/>
      <c r="L456" s="145"/>
      <c r="M456" s="145"/>
      <c r="N456" s="145"/>
      <c r="O456" s="145"/>
      <c r="P456" s="145"/>
      <c r="Q456" s="145"/>
      <c r="R456" s="145"/>
      <c r="S456" s="145"/>
      <c r="T456" s="145"/>
      <c r="U456" s="145"/>
      <c r="V456" s="145"/>
      <c r="W456" s="145"/>
    </row>
    <row r="457">
      <c r="A457" s="145"/>
      <c r="B457" s="145"/>
      <c r="C457" s="145"/>
      <c r="D457" s="145"/>
      <c r="E457" s="145"/>
      <c r="F457" s="145"/>
      <c r="G457" s="145"/>
      <c r="H457" s="145"/>
      <c r="I457" s="145"/>
      <c r="J457" s="145"/>
      <c r="K457" s="145"/>
      <c r="L457" s="145"/>
      <c r="M457" s="145"/>
      <c r="N457" s="145"/>
      <c r="O457" s="145"/>
      <c r="P457" s="145"/>
      <c r="Q457" s="145"/>
      <c r="R457" s="145"/>
      <c r="S457" s="145"/>
      <c r="T457" s="145"/>
      <c r="U457" s="145"/>
      <c r="V457" s="145"/>
      <c r="W457" s="145"/>
    </row>
    <row r="458">
      <c r="A458" s="145"/>
      <c r="B458" s="145"/>
      <c r="C458" s="145"/>
      <c r="D458" s="145"/>
      <c r="E458" s="145"/>
      <c r="F458" s="145"/>
      <c r="G458" s="145"/>
      <c r="H458" s="145"/>
      <c r="I458" s="145"/>
      <c r="J458" s="145"/>
      <c r="K458" s="145"/>
      <c r="L458" s="145"/>
      <c r="M458" s="145"/>
      <c r="N458" s="145"/>
      <c r="O458" s="145"/>
      <c r="P458" s="145"/>
      <c r="Q458" s="145"/>
      <c r="R458" s="145"/>
      <c r="S458" s="145"/>
      <c r="T458" s="145"/>
      <c r="U458" s="145"/>
      <c r="V458" s="145"/>
      <c r="W458" s="145"/>
    </row>
    <row r="459">
      <c r="A459" s="145"/>
      <c r="B459" s="145"/>
      <c r="C459" s="145"/>
      <c r="D459" s="145"/>
      <c r="E459" s="145"/>
      <c r="F459" s="145"/>
      <c r="G459" s="145"/>
      <c r="H459" s="145"/>
      <c r="I459" s="145"/>
      <c r="J459" s="145"/>
      <c r="K459" s="145"/>
      <c r="L459" s="145"/>
      <c r="M459" s="145"/>
      <c r="N459" s="145"/>
      <c r="O459" s="145"/>
      <c r="P459" s="145"/>
      <c r="Q459" s="145"/>
      <c r="R459" s="145"/>
      <c r="S459" s="145"/>
      <c r="T459" s="145"/>
      <c r="U459" s="145"/>
      <c r="V459" s="145"/>
      <c r="W459" s="145"/>
    </row>
    <row r="460">
      <c r="A460" s="145"/>
      <c r="B460" s="145"/>
      <c r="C460" s="145"/>
      <c r="D460" s="145"/>
      <c r="E460" s="145"/>
      <c r="F460" s="145"/>
      <c r="G460" s="145"/>
      <c r="H460" s="145"/>
      <c r="I460" s="145"/>
      <c r="J460" s="145"/>
      <c r="K460" s="145"/>
      <c r="L460" s="145"/>
      <c r="M460" s="145"/>
      <c r="N460" s="145"/>
      <c r="O460" s="145"/>
      <c r="P460" s="145"/>
      <c r="Q460" s="145"/>
      <c r="R460" s="145"/>
      <c r="S460" s="145"/>
      <c r="T460" s="145"/>
      <c r="U460" s="145"/>
      <c r="V460" s="145"/>
      <c r="W460" s="145"/>
    </row>
    <row r="461">
      <c r="A461" s="145"/>
      <c r="B461" s="145"/>
      <c r="C461" s="145"/>
      <c r="D461" s="145"/>
      <c r="E461" s="145"/>
      <c r="F461" s="145"/>
      <c r="G461" s="145"/>
      <c r="H461" s="145"/>
      <c r="I461" s="145"/>
      <c r="J461" s="145"/>
      <c r="K461" s="145"/>
      <c r="L461" s="145"/>
      <c r="M461" s="145"/>
      <c r="N461" s="145"/>
      <c r="O461" s="145"/>
      <c r="P461" s="145"/>
      <c r="Q461" s="145"/>
      <c r="R461" s="145"/>
      <c r="S461" s="145"/>
      <c r="T461" s="145"/>
      <c r="U461" s="145"/>
      <c r="V461" s="145"/>
      <c r="W461" s="145"/>
    </row>
    <row r="462">
      <c r="A462" s="145"/>
      <c r="B462" s="145"/>
      <c r="C462" s="145"/>
      <c r="D462" s="145"/>
      <c r="E462" s="145"/>
      <c r="F462" s="145"/>
      <c r="G462" s="145"/>
      <c r="H462" s="145"/>
      <c r="I462" s="145"/>
      <c r="J462" s="145"/>
      <c r="K462" s="145"/>
      <c r="L462" s="145"/>
      <c r="M462" s="145"/>
      <c r="N462" s="145"/>
      <c r="O462" s="145"/>
      <c r="P462" s="145"/>
      <c r="Q462" s="145"/>
      <c r="R462" s="145"/>
      <c r="S462" s="145"/>
      <c r="T462" s="145"/>
      <c r="U462" s="145"/>
      <c r="V462" s="145"/>
      <c r="W462" s="145"/>
    </row>
    <row r="463">
      <c r="A463" s="145"/>
      <c r="B463" s="145"/>
      <c r="C463" s="145"/>
      <c r="D463" s="145"/>
      <c r="E463" s="145"/>
      <c r="F463" s="145"/>
      <c r="G463" s="145"/>
      <c r="H463" s="145"/>
      <c r="I463" s="145"/>
      <c r="J463" s="145"/>
      <c r="K463" s="145"/>
      <c r="L463" s="145"/>
      <c r="M463" s="145"/>
      <c r="N463" s="145"/>
      <c r="O463" s="145"/>
      <c r="P463" s="145"/>
      <c r="Q463" s="145"/>
      <c r="R463" s="145"/>
      <c r="S463" s="145"/>
      <c r="T463" s="145"/>
      <c r="U463" s="145"/>
      <c r="V463" s="145"/>
      <c r="W463" s="145"/>
    </row>
    <row r="464">
      <c r="A464" s="145"/>
      <c r="B464" s="145"/>
      <c r="C464" s="145"/>
      <c r="D464" s="145"/>
      <c r="E464" s="145"/>
      <c r="F464" s="145"/>
      <c r="G464" s="145"/>
      <c r="H464" s="145"/>
      <c r="I464" s="145"/>
      <c r="J464" s="145"/>
      <c r="K464" s="145"/>
      <c r="L464" s="145"/>
      <c r="M464" s="145"/>
      <c r="N464" s="145"/>
      <c r="O464" s="145"/>
      <c r="P464" s="145"/>
      <c r="Q464" s="145"/>
      <c r="R464" s="145"/>
      <c r="S464" s="145"/>
      <c r="T464" s="145"/>
      <c r="U464" s="145"/>
      <c r="V464" s="145"/>
      <c r="W464" s="145"/>
    </row>
    <row r="465">
      <c r="A465" s="145"/>
      <c r="B465" s="145"/>
      <c r="C465" s="145"/>
      <c r="D465" s="145"/>
      <c r="E465" s="145"/>
      <c r="F465" s="145"/>
      <c r="G465" s="145"/>
      <c r="H465" s="145"/>
      <c r="I465" s="145"/>
      <c r="J465" s="145"/>
      <c r="K465" s="145"/>
      <c r="L465" s="145"/>
      <c r="M465" s="145"/>
      <c r="N465" s="145"/>
      <c r="O465" s="145"/>
      <c r="P465" s="145"/>
      <c r="Q465" s="145"/>
      <c r="R465" s="145"/>
      <c r="S465" s="145"/>
      <c r="T465" s="145"/>
      <c r="U465" s="145"/>
      <c r="V465" s="145"/>
      <c r="W465" s="145"/>
    </row>
    <row r="466">
      <c r="A466" s="145"/>
      <c r="B466" s="145"/>
      <c r="C466" s="145"/>
      <c r="D466" s="145"/>
      <c r="E466" s="145"/>
      <c r="F466" s="145"/>
      <c r="G466" s="145"/>
      <c r="H466" s="145"/>
      <c r="I466" s="145"/>
      <c r="J466" s="145"/>
      <c r="K466" s="145"/>
      <c r="L466" s="145"/>
      <c r="M466" s="145"/>
      <c r="N466" s="145"/>
      <c r="O466" s="145"/>
      <c r="P466" s="145"/>
      <c r="Q466" s="145"/>
      <c r="R466" s="145"/>
      <c r="S466" s="145"/>
      <c r="T466" s="145"/>
      <c r="U466" s="145"/>
      <c r="V466" s="145"/>
      <c r="W466" s="145"/>
    </row>
    <row r="467">
      <c r="A467" s="145"/>
      <c r="B467" s="145"/>
      <c r="C467" s="145"/>
      <c r="D467" s="145"/>
      <c r="E467" s="145"/>
      <c r="F467" s="145"/>
      <c r="G467" s="145"/>
      <c r="H467" s="145"/>
      <c r="I467" s="145"/>
      <c r="J467" s="145"/>
      <c r="K467" s="145"/>
      <c r="L467" s="145"/>
      <c r="M467" s="145"/>
      <c r="N467" s="145"/>
      <c r="O467" s="145"/>
      <c r="P467" s="145"/>
      <c r="Q467" s="145"/>
      <c r="R467" s="145"/>
      <c r="S467" s="145"/>
      <c r="T467" s="145"/>
      <c r="U467" s="145"/>
      <c r="V467" s="145"/>
      <c r="W467" s="145"/>
    </row>
    <row r="468">
      <c r="A468" s="145"/>
      <c r="B468" s="145"/>
      <c r="C468" s="145"/>
      <c r="D468" s="145"/>
      <c r="E468" s="145"/>
      <c r="F468" s="145"/>
      <c r="G468" s="145"/>
      <c r="H468" s="145"/>
      <c r="I468" s="145"/>
      <c r="J468" s="145"/>
      <c r="K468" s="145"/>
      <c r="L468" s="145"/>
      <c r="M468" s="145"/>
      <c r="N468" s="145"/>
      <c r="O468" s="145"/>
      <c r="P468" s="145"/>
      <c r="Q468" s="145"/>
      <c r="R468" s="145"/>
      <c r="S468" s="145"/>
      <c r="T468" s="145"/>
      <c r="U468" s="145"/>
      <c r="V468" s="145"/>
      <c r="W468" s="145"/>
    </row>
    <row r="469">
      <c r="A469" s="145"/>
      <c r="B469" s="145"/>
      <c r="C469" s="145"/>
      <c r="D469" s="145"/>
      <c r="E469" s="145"/>
      <c r="F469" s="145"/>
      <c r="G469" s="145"/>
      <c r="H469" s="145"/>
      <c r="I469" s="145"/>
      <c r="J469" s="145"/>
      <c r="K469" s="145"/>
      <c r="L469" s="145"/>
      <c r="M469" s="145"/>
      <c r="N469" s="145"/>
      <c r="O469" s="145"/>
      <c r="P469" s="145"/>
      <c r="Q469" s="145"/>
      <c r="R469" s="145"/>
      <c r="S469" s="145"/>
      <c r="T469" s="145"/>
      <c r="U469" s="145"/>
      <c r="V469" s="145"/>
      <c r="W469" s="145"/>
    </row>
    <row r="470">
      <c r="A470" s="145"/>
      <c r="B470" s="145"/>
      <c r="C470" s="145"/>
      <c r="D470" s="145"/>
      <c r="E470" s="145"/>
      <c r="F470" s="145"/>
      <c r="G470" s="145"/>
      <c r="H470" s="145"/>
      <c r="I470" s="145"/>
      <c r="J470" s="145"/>
      <c r="K470" s="145"/>
      <c r="L470" s="145"/>
      <c r="M470" s="145"/>
      <c r="N470" s="145"/>
      <c r="O470" s="145"/>
      <c r="P470" s="145"/>
      <c r="Q470" s="145"/>
      <c r="R470" s="145"/>
      <c r="S470" s="145"/>
      <c r="T470" s="145"/>
      <c r="U470" s="145"/>
      <c r="V470" s="145"/>
      <c r="W470" s="145"/>
    </row>
    <row r="471">
      <c r="A471" s="145"/>
      <c r="B471" s="145"/>
      <c r="C471" s="145"/>
      <c r="D471" s="145"/>
      <c r="E471" s="145"/>
      <c r="F471" s="145"/>
      <c r="G471" s="145"/>
      <c r="H471" s="145"/>
      <c r="I471" s="145"/>
      <c r="J471" s="145"/>
      <c r="K471" s="145"/>
      <c r="L471" s="145"/>
      <c r="M471" s="145"/>
      <c r="N471" s="145"/>
      <c r="O471" s="145"/>
      <c r="P471" s="145"/>
      <c r="Q471" s="145"/>
      <c r="R471" s="145"/>
      <c r="S471" s="145"/>
      <c r="T471" s="145"/>
      <c r="U471" s="145"/>
      <c r="V471" s="145"/>
      <c r="W471" s="145"/>
    </row>
    <row r="472">
      <c r="A472" s="145"/>
      <c r="B472" s="145"/>
      <c r="C472" s="145"/>
      <c r="D472" s="145"/>
      <c r="E472" s="145"/>
      <c r="F472" s="145"/>
      <c r="G472" s="145"/>
      <c r="H472" s="145"/>
      <c r="I472" s="145"/>
      <c r="J472" s="145"/>
      <c r="K472" s="145"/>
      <c r="L472" s="145"/>
      <c r="M472" s="145"/>
      <c r="N472" s="145"/>
      <c r="O472" s="145"/>
      <c r="P472" s="145"/>
      <c r="Q472" s="145"/>
      <c r="R472" s="145"/>
      <c r="S472" s="145"/>
      <c r="T472" s="145"/>
      <c r="U472" s="145"/>
      <c r="V472" s="145"/>
      <c r="W472" s="145"/>
    </row>
    <row r="473">
      <c r="A473" s="145"/>
      <c r="B473" s="145"/>
      <c r="C473" s="145"/>
      <c r="D473" s="145"/>
      <c r="E473" s="145"/>
      <c r="F473" s="145"/>
      <c r="G473" s="145"/>
      <c r="H473" s="145"/>
      <c r="I473" s="145"/>
      <c r="J473" s="145"/>
      <c r="K473" s="145"/>
      <c r="L473" s="145"/>
      <c r="M473" s="145"/>
      <c r="N473" s="145"/>
      <c r="O473" s="145"/>
      <c r="P473" s="145"/>
      <c r="Q473" s="145"/>
      <c r="R473" s="145"/>
      <c r="S473" s="145"/>
      <c r="T473" s="145"/>
      <c r="U473" s="145"/>
      <c r="V473" s="145"/>
      <c r="W473" s="145"/>
    </row>
    <row r="474">
      <c r="A474" s="145"/>
      <c r="B474" s="145"/>
      <c r="C474" s="145"/>
      <c r="D474" s="145"/>
      <c r="E474" s="145"/>
      <c r="F474" s="145"/>
      <c r="G474" s="145"/>
      <c r="H474" s="145"/>
      <c r="I474" s="145"/>
      <c r="J474" s="145"/>
      <c r="K474" s="145"/>
      <c r="L474" s="145"/>
      <c r="M474" s="145"/>
      <c r="N474" s="145"/>
      <c r="O474" s="145"/>
      <c r="P474" s="145"/>
      <c r="Q474" s="145"/>
      <c r="R474" s="145"/>
      <c r="S474" s="145"/>
      <c r="T474" s="145"/>
      <c r="U474" s="145"/>
      <c r="V474" s="145"/>
      <c r="W474" s="145"/>
    </row>
    <row r="475">
      <c r="A475" s="145"/>
      <c r="B475" s="145"/>
      <c r="C475" s="145"/>
      <c r="D475" s="145"/>
      <c r="E475" s="145"/>
      <c r="F475" s="145"/>
      <c r="G475" s="145"/>
      <c r="H475" s="145"/>
      <c r="I475" s="145"/>
      <c r="J475" s="145"/>
      <c r="K475" s="145"/>
      <c r="L475" s="145"/>
      <c r="M475" s="145"/>
      <c r="N475" s="145"/>
      <c r="O475" s="145"/>
      <c r="P475" s="145"/>
      <c r="Q475" s="145"/>
      <c r="R475" s="145"/>
      <c r="S475" s="145"/>
      <c r="T475" s="145"/>
      <c r="U475" s="145"/>
      <c r="V475" s="145"/>
      <c r="W475" s="145"/>
    </row>
    <row r="476">
      <c r="A476" s="145"/>
      <c r="B476" s="145"/>
      <c r="C476" s="145"/>
      <c r="D476" s="145"/>
      <c r="E476" s="145"/>
      <c r="F476" s="145"/>
      <c r="G476" s="145"/>
      <c r="H476" s="145"/>
      <c r="I476" s="145"/>
      <c r="J476" s="145"/>
      <c r="K476" s="145"/>
      <c r="L476" s="145"/>
      <c r="M476" s="145"/>
      <c r="N476" s="145"/>
      <c r="O476" s="145"/>
      <c r="P476" s="145"/>
      <c r="Q476" s="145"/>
      <c r="R476" s="145"/>
      <c r="S476" s="145"/>
      <c r="T476" s="145"/>
      <c r="U476" s="145"/>
      <c r="V476" s="145"/>
      <c r="W476" s="145"/>
    </row>
    <row r="477">
      <c r="A477" s="145"/>
      <c r="B477" s="145"/>
      <c r="C477" s="145"/>
      <c r="D477" s="145"/>
      <c r="E477" s="145"/>
      <c r="F477" s="145"/>
      <c r="G477" s="145"/>
      <c r="H477" s="145"/>
      <c r="I477" s="145"/>
      <c r="J477" s="145"/>
      <c r="K477" s="145"/>
      <c r="L477" s="145"/>
      <c r="M477" s="145"/>
      <c r="N477" s="145"/>
      <c r="O477" s="145"/>
      <c r="P477" s="145"/>
      <c r="Q477" s="145"/>
      <c r="R477" s="145"/>
      <c r="S477" s="145"/>
      <c r="T477" s="145"/>
      <c r="U477" s="145"/>
      <c r="V477" s="145"/>
      <c r="W477" s="145"/>
    </row>
    <row r="478">
      <c r="A478" s="145"/>
      <c r="B478" s="145"/>
      <c r="C478" s="145"/>
      <c r="D478" s="145"/>
      <c r="E478" s="145"/>
      <c r="F478" s="145"/>
      <c r="G478" s="145"/>
      <c r="H478" s="145"/>
      <c r="I478" s="145"/>
      <c r="J478" s="145"/>
      <c r="K478" s="145"/>
      <c r="L478" s="145"/>
      <c r="M478" s="145"/>
      <c r="N478" s="145"/>
      <c r="O478" s="145"/>
      <c r="P478" s="145"/>
      <c r="Q478" s="145"/>
      <c r="R478" s="145"/>
      <c r="S478" s="145"/>
      <c r="T478" s="145"/>
      <c r="U478" s="145"/>
      <c r="V478" s="145"/>
      <c r="W478" s="145"/>
    </row>
    <row r="479">
      <c r="A479" s="145"/>
      <c r="B479" s="145"/>
      <c r="C479" s="145"/>
      <c r="D479" s="145"/>
      <c r="E479" s="145"/>
      <c r="F479" s="145"/>
      <c r="G479" s="145"/>
      <c r="H479" s="145"/>
      <c r="I479" s="145"/>
      <c r="J479" s="145"/>
      <c r="K479" s="145"/>
      <c r="L479" s="145"/>
      <c r="M479" s="145"/>
      <c r="N479" s="145"/>
      <c r="O479" s="145"/>
      <c r="P479" s="145"/>
      <c r="Q479" s="145"/>
      <c r="R479" s="145"/>
      <c r="S479" s="145"/>
      <c r="T479" s="145"/>
      <c r="U479" s="145"/>
      <c r="V479" s="145"/>
      <c r="W479" s="145"/>
    </row>
    <row r="480">
      <c r="A480" s="145"/>
      <c r="B480" s="145"/>
      <c r="C480" s="145"/>
      <c r="D480" s="145"/>
      <c r="E480" s="145"/>
      <c r="F480" s="145"/>
      <c r="G480" s="145"/>
      <c r="H480" s="145"/>
      <c r="I480" s="145"/>
      <c r="J480" s="145"/>
      <c r="K480" s="145"/>
      <c r="L480" s="145"/>
      <c r="M480" s="145"/>
      <c r="N480" s="145"/>
      <c r="O480" s="145"/>
      <c r="P480" s="145"/>
      <c r="Q480" s="145"/>
      <c r="R480" s="145"/>
      <c r="S480" s="145"/>
      <c r="T480" s="145"/>
      <c r="U480" s="145"/>
      <c r="V480" s="145"/>
      <c r="W480" s="145"/>
    </row>
    <row r="481">
      <c r="A481" s="145"/>
      <c r="B481" s="145"/>
      <c r="C481" s="145"/>
      <c r="D481" s="145"/>
      <c r="E481" s="145"/>
      <c r="F481" s="145"/>
      <c r="G481" s="145"/>
      <c r="H481" s="145"/>
      <c r="I481" s="145"/>
      <c r="J481" s="145"/>
      <c r="K481" s="145"/>
      <c r="L481" s="145"/>
      <c r="M481" s="145"/>
      <c r="N481" s="145"/>
      <c r="O481" s="145"/>
      <c r="P481" s="145"/>
      <c r="Q481" s="145"/>
      <c r="R481" s="145"/>
      <c r="S481" s="145"/>
      <c r="T481" s="145"/>
      <c r="U481" s="145"/>
      <c r="V481" s="145"/>
      <c r="W481" s="145"/>
    </row>
    <row r="482">
      <c r="A482" s="145"/>
      <c r="B482" s="145"/>
      <c r="C482" s="145"/>
      <c r="D482" s="145"/>
      <c r="E482" s="145"/>
      <c r="F482" s="145"/>
      <c r="G482" s="145"/>
      <c r="H482" s="145"/>
      <c r="I482" s="145"/>
      <c r="J482" s="145"/>
      <c r="K482" s="145"/>
      <c r="L482" s="145"/>
      <c r="M482" s="145"/>
      <c r="N482" s="145"/>
      <c r="O482" s="145"/>
      <c r="P482" s="145"/>
      <c r="Q482" s="145"/>
      <c r="R482" s="145"/>
      <c r="S482" s="145"/>
      <c r="T482" s="145"/>
      <c r="U482" s="145"/>
      <c r="V482" s="145"/>
      <c r="W482" s="145"/>
    </row>
    <row r="483">
      <c r="A483" s="145"/>
      <c r="B483" s="145"/>
      <c r="C483" s="145"/>
      <c r="D483" s="145"/>
      <c r="E483" s="145"/>
      <c r="F483" s="145"/>
      <c r="G483" s="145"/>
      <c r="H483" s="145"/>
      <c r="I483" s="145"/>
      <c r="J483" s="145"/>
      <c r="K483" s="145"/>
      <c r="L483" s="145"/>
      <c r="M483" s="145"/>
      <c r="N483" s="145"/>
      <c r="O483" s="145"/>
      <c r="P483" s="145"/>
      <c r="Q483" s="145"/>
      <c r="R483" s="145"/>
      <c r="S483" s="145"/>
      <c r="T483" s="145"/>
      <c r="U483" s="145"/>
      <c r="V483" s="145"/>
      <c r="W483" s="145"/>
    </row>
    <row r="484">
      <c r="A484" s="145"/>
      <c r="B484" s="145"/>
      <c r="C484" s="145"/>
      <c r="D484" s="145"/>
      <c r="E484" s="145"/>
      <c r="F484" s="145"/>
      <c r="G484" s="145"/>
      <c r="H484" s="145"/>
      <c r="I484" s="145"/>
      <c r="J484" s="145"/>
      <c r="K484" s="145"/>
      <c r="L484" s="145"/>
      <c r="M484" s="145"/>
      <c r="N484" s="145"/>
      <c r="O484" s="145"/>
      <c r="P484" s="145"/>
      <c r="Q484" s="145"/>
      <c r="R484" s="145"/>
      <c r="S484" s="145"/>
      <c r="T484" s="145"/>
      <c r="U484" s="145"/>
      <c r="V484" s="145"/>
      <c r="W484" s="145"/>
    </row>
    <row r="485">
      <c r="A485" s="145"/>
      <c r="B485" s="145"/>
      <c r="C485" s="145"/>
      <c r="D485" s="145"/>
      <c r="E485" s="145"/>
      <c r="F485" s="145"/>
      <c r="G485" s="145"/>
      <c r="H485" s="145"/>
      <c r="I485" s="145"/>
      <c r="J485" s="145"/>
      <c r="K485" s="145"/>
      <c r="L485" s="145"/>
      <c r="M485" s="145"/>
      <c r="N485" s="145"/>
      <c r="O485" s="145"/>
      <c r="P485" s="145"/>
      <c r="Q485" s="145"/>
      <c r="R485" s="145"/>
      <c r="S485" s="145"/>
      <c r="T485" s="145"/>
      <c r="U485" s="145"/>
      <c r="V485" s="145"/>
      <c r="W485" s="145"/>
    </row>
    <row r="486">
      <c r="A486" s="145"/>
      <c r="B486" s="145"/>
      <c r="C486" s="145"/>
      <c r="D486" s="145"/>
      <c r="E486" s="145"/>
      <c r="F486" s="145"/>
      <c r="G486" s="145"/>
      <c r="H486" s="145"/>
      <c r="I486" s="145"/>
      <c r="J486" s="145"/>
      <c r="K486" s="145"/>
      <c r="L486" s="145"/>
      <c r="M486" s="145"/>
      <c r="N486" s="145"/>
      <c r="O486" s="145"/>
      <c r="P486" s="145"/>
      <c r="Q486" s="145"/>
      <c r="R486" s="145"/>
      <c r="S486" s="145"/>
      <c r="T486" s="145"/>
      <c r="U486" s="145"/>
      <c r="V486" s="145"/>
      <c r="W486" s="145"/>
    </row>
    <row r="487">
      <c r="A487" s="145"/>
      <c r="B487" s="145"/>
      <c r="C487" s="145"/>
      <c r="D487" s="145"/>
      <c r="E487" s="145"/>
      <c r="F487" s="145"/>
      <c r="G487" s="145"/>
      <c r="H487" s="145"/>
      <c r="I487" s="145"/>
      <c r="J487" s="145"/>
      <c r="K487" s="145"/>
      <c r="L487" s="145"/>
      <c r="M487" s="145"/>
      <c r="N487" s="145"/>
      <c r="O487" s="145"/>
      <c r="P487" s="145"/>
      <c r="Q487" s="145"/>
      <c r="R487" s="145"/>
      <c r="S487" s="145"/>
      <c r="T487" s="145"/>
      <c r="U487" s="145"/>
      <c r="V487" s="145"/>
      <c r="W487" s="145"/>
    </row>
    <row r="488">
      <c r="A488" s="145"/>
      <c r="B488" s="145"/>
      <c r="C488" s="145"/>
      <c r="D488" s="145"/>
      <c r="E488" s="145"/>
      <c r="F488" s="145"/>
      <c r="G488" s="145"/>
      <c r="H488" s="145"/>
      <c r="I488" s="145"/>
      <c r="J488" s="145"/>
      <c r="K488" s="145"/>
      <c r="L488" s="145"/>
      <c r="M488" s="145"/>
      <c r="N488" s="145"/>
      <c r="O488" s="145"/>
      <c r="P488" s="145"/>
      <c r="Q488" s="145"/>
      <c r="R488" s="145"/>
      <c r="S488" s="145"/>
      <c r="T488" s="145"/>
      <c r="U488" s="145"/>
      <c r="V488" s="145"/>
      <c r="W488" s="145"/>
    </row>
    <row r="489">
      <c r="A489" s="145"/>
      <c r="B489" s="145"/>
      <c r="C489" s="145"/>
      <c r="D489" s="145"/>
      <c r="E489" s="145"/>
      <c r="F489" s="145"/>
      <c r="G489" s="145"/>
      <c r="H489" s="145"/>
      <c r="I489" s="145"/>
      <c r="J489" s="145"/>
      <c r="K489" s="145"/>
      <c r="L489" s="145"/>
      <c r="M489" s="145"/>
      <c r="N489" s="145"/>
      <c r="O489" s="145"/>
      <c r="P489" s="145"/>
      <c r="Q489" s="145"/>
      <c r="R489" s="145"/>
      <c r="S489" s="145"/>
      <c r="T489" s="145"/>
      <c r="U489" s="145"/>
      <c r="V489" s="145"/>
      <c r="W489" s="145"/>
    </row>
    <row r="490">
      <c r="A490" s="145"/>
      <c r="B490" s="145"/>
      <c r="C490" s="145"/>
      <c r="D490" s="145"/>
      <c r="E490" s="145"/>
      <c r="F490" s="145"/>
      <c r="G490" s="145"/>
      <c r="H490" s="145"/>
      <c r="I490" s="145"/>
      <c r="J490" s="145"/>
      <c r="K490" s="145"/>
      <c r="L490" s="145"/>
      <c r="M490" s="145"/>
      <c r="N490" s="145"/>
      <c r="O490" s="145"/>
      <c r="P490" s="145"/>
      <c r="Q490" s="145"/>
      <c r="R490" s="145"/>
      <c r="S490" s="145"/>
      <c r="T490" s="145"/>
      <c r="U490" s="145"/>
      <c r="V490" s="145"/>
      <c r="W490" s="145"/>
    </row>
    <row r="491">
      <c r="A491" s="145"/>
      <c r="B491" s="145"/>
      <c r="C491" s="145"/>
      <c r="D491" s="145"/>
      <c r="E491" s="145"/>
      <c r="F491" s="145"/>
      <c r="G491" s="145"/>
      <c r="H491" s="145"/>
      <c r="I491" s="145"/>
      <c r="J491" s="145"/>
      <c r="K491" s="145"/>
      <c r="L491" s="145"/>
      <c r="M491" s="145"/>
      <c r="N491" s="145"/>
      <c r="O491" s="145"/>
      <c r="P491" s="145"/>
      <c r="Q491" s="145"/>
      <c r="R491" s="145"/>
      <c r="S491" s="145"/>
      <c r="T491" s="145"/>
      <c r="U491" s="145"/>
      <c r="V491" s="145"/>
      <c r="W491" s="145"/>
    </row>
    <row r="492">
      <c r="A492" s="145"/>
      <c r="B492" s="145"/>
      <c r="C492" s="145"/>
      <c r="D492" s="145"/>
      <c r="E492" s="145"/>
      <c r="F492" s="145"/>
      <c r="G492" s="145"/>
      <c r="H492" s="145"/>
      <c r="I492" s="145"/>
      <c r="J492" s="145"/>
      <c r="K492" s="145"/>
      <c r="L492" s="145"/>
      <c r="M492" s="145"/>
      <c r="N492" s="145"/>
      <c r="O492" s="145"/>
      <c r="P492" s="145"/>
      <c r="Q492" s="145"/>
      <c r="R492" s="145"/>
      <c r="S492" s="145"/>
      <c r="T492" s="145"/>
      <c r="U492" s="145"/>
      <c r="V492" s="145"/>
      <c r="W492" s="145"/>
    </row>
    <row r="493">
      <c r="A493" s="145"/>
      <c r="B493" s="145"/>
      <c r="C493" s="145"/>
      <c r="D493" s="145"/>
      <c r="E493" s="145"/>
      <c r="F493" s="145"/>
      <c r="G493" s="145"/>
      <c r="H493" s="145"/>
      <c r="I493" s="145"/>
      <c r="J493" s="145"/>
      <c r="K493" s="145"/>
      <c r="L493" s="145"/>
      <c r="M493" s="145"/>
      <c r="N493" s="145"/>
      <c r="O493" s="145"/>
      <c r="P493" s="145"/>
      <c r="Q493" s="145"/>
      <c r="R493" s="145"/>
      <c r="S493" s="145"/>
      <c r="T493" s="145"/>
      <c r="U493" s="145"/>
      <c r="V493" s="145"/>
      <c r="W493" s="145"/>
    </row>
    <row r="494">
      <c r="A494" s="145"/>
      <c r="B494" s="145"/>
      <c r="C494" s="145"/>
      <c r="D494" s="145"/>
      <c r="E494" s="145"/>
      <c r="F494" s="145"/>
      <c r="G494" s="145"/>
      <c r="H494" s="145"/>
      <c r="I494" s="145"/>
      <c r="J494" s="145"/>
      <c r="K494" s="145"/>
      <c r="L494" s="145"/>
      <c r="M494" s="145"/>
      <c r="N494" s="145"/>
      <c r="O494" s="145"/>
      <c r="P494" s="145"/>
      <c r="Q494" s="145"/>
      <c r="R494" s="145"/>
      <c r="S494" s="145"/>
      <c r="T494" s="145"/>
      <c r="U494" s="145"/>
      <c r="V494" s="145"/>
      <c r="W494" s="145"/>
    </row>
    <row r="495">
      <c r="A495" s="145"/>
      <c r="B495" s="145"/>
      <c r="C495" s="145"/>
      <c r="D495" s="145"/>
      <c r="E495" s="145"/>
      <c r="F495" s="145"/>
      <c r="G495" s="145"/>
      <c r="H495" s="145"/>
      <c r="I495" s="145"/>
      <c r="J495" s="145"/>
      <c r="K495" s="145"/>
      <c r="L495" s="145"/>
      <c r="M495" s="145"/>
      <c r="N495" s="145"/>
      <c r="O495" s="145"/>
      <c r="P495" s="145"/>
      <c r="Q495" s="145"/>
      <c r="R495" s="145"/>
      <c r="S495" s="145"/>
      <c r="T495" s="145"/>
      <c r="U495" s="145"/>
      <c r="V495" s="145"/>
      <c r="W495" s="145"/>
    </row>
    <row r="496">
      <c r="A496" s="145"/>
      <c r="B496" s="145"/>
      <c r="C496" s="145"/>
      <c r="D496" s="145"/>
      <c r="E496" s="145"/>
      <c r="F496" s="145"/>
      <c r="G496" s="145"/>
      <c r="H496" s="145"/>
      <c r="I496" s="145"/>
      <c r="J496" s="145"/>
      <c r="K496" s="145"/>
      <c r="L496" s="145"/>
      <c r="M496" s="145"/>
      <c r="N496" s="145"/>
      <c r="O496" s="145"/>
      <c r="P496" s="145"/>
      <c r="Q496" s="145"/>
      <c r="R496" s="145"/>
      <c r="S496" s="145"/>
      <c r="T496" s="145"/>
      <c r="U496" s="145"/>
      <c r="V496" s="145"/>
      <c r="W496" s="145"/>
    </row>
    <row r="497">
      <c r="A497" s="145"/>
      <c r="B497" s="145"/>
      <c r="C497" s="145"/>
      <c r="D497" s="145"/>
      <c r="E497" s="145"/>
      <c r="F497" s="145"/>
      <c r="G497" s="145"/>
      <c r="H497" s="145"/>
      <c r="I497" s="145"/>
      <c r="J497" s="145"/>
      <c r="K497" s="145"/>
      <c r="L497" s="145"/>
      <c r="M497" s="145"/>
      <c r="N497" s="145"/>
      <c r="O497" s="145"/>
      <c r="P497" s="145"/>
      <c r="Q497" s="145"/>
      <c r="R497" s="145"/>
      <c r="S497" s="145"/>
      <c r="T497" s="145"/>
      <c r="U497" s="145"/>
      <c r="V497" s="145"/>
      <c r="W497" s="145"/>
    </row>
    <row r="498">
      <c r="A498" s="145"/>
      <c r="B498" s="145"/>
      <c r="C498" s="145"/>
      <c r="D498" s="145"/>
      <c r="E498" s="145"/>
      <c r="F498" s="145"/>
      <c r="G498" s="145"/>
      <c r="H498" s="145"/>
      <c r="I498" s="145"/>
      <c r="J498" s="145"/>
      <c r="K498" s="145"/>
      <c r="L498" s="145"/>
      <c r="M498" s="145"/>
      <c r="N498" s="145"/>
      <c r="O498" s="145"/>
      <c r="P498" s="145"/>
      <c r="Q498" s="145"/>
      <c r="R498" s="145"/>
      <c r="S498" s="145"/>
      <c r="T498" s="145"/>
      <c r="U498" s="145"/>
      <c r="V498" s="145"/>
      <c r="W498" s="145"/>
    </row>
    <row r="499">
      <c r="A499" s="145"/>
      <c r="B499" s="145"/>
      <c r="C499" s="145"/>
      <c r="D499" s="145"/>
      <c r="E499" s="145"/>
      <c r="F499" s="145"/>
      <c r="G499" s="145"/>
      <c r="H499" s="145"/>
      <c r="I499" s="145"/>
      <c r="J499" s="145"/>
      <c r="K499" s="145"/>
      <c r="L499" s="145"/>
      <c r="M499" s="145"/>
      <c r="N499" s="145"/>
      <c r="O499" s="145"/>
      <c r="P499" s="145"/>
      <c r="Q499" s="145"/>
      <c r="R499" s="145"/>
      <c r="S499" s="145"/>
      <c r="T499" s="145"/>
      <c r="U499" s="145"/>
      <c r="V499" s="145"/>
      <c r="W499" s="145"/>
    </row>
    <row r="500">
      <c r="A500" s="145"/>
      <c r="B500" s="145"/>
      <c r="C500" s="145"/>
      <c r="D500" s="145"/>
      <c r="E500" s="145"/>
      <c r="F500" s="145"/>
      <c r="G500" s="145"/>
      <c r="H500" s="145"/>
      <c r="I500" s="145"/>
      <c r="J500" s="145"/>
      <c r="K500" s="145"/>
      <c r="L500" s="145"/>
      <c r="M500" s="145"/>
      <c r="N500" s="145"/>
      <c r="O500" s="145"/>
      <c r="P500" s="145"/>
      <c r="Q500" s="145"/>
      <c r="R500" s="145"/>
      <c r="S500" s="145"/>
      <c r="T500" s="145"/>
      <c r="U500" s="145"/>
      <c r="V500" s="145"/>
      <c r="W500" s="145"/>
    </row>
    <row r="501">
      <c r="A501" s="145"/>
      <c r="B501" s="145"/>
      <c r="C501" s="145"/>
      <c r="D501" s="145"/>
      <c r="E501" s="145"/>
      <c r="F501" s="145"/>
      <c r="G501" s="145"/>
      <c r="H501" s="145"/>
      <c r="I501" s="145"/>
      <c r="J501" s="145"/>
      <c r="K501" s="145"/>
      <c r="L501" s="145"/>
      <c r="M501" s="145"/>
      <c r="N501" s="145"/>
      <c r="O501" s="145"/>
      <c r="P501" s="145"/>
      <c r="Q501" s="145"/>
      <c r="R501" s="145"/>
      <c r="S501" s="145"/>
      <c r="T501" s="145"/>
      <c r="U501" s="145"/>
      <c r="V501" s="145"/>
      <c r="W501" s="145"/>
    </row>
    <row r="502">
      <c r="A502" s="145"/>
      <c r="B502" s="145"/>
      <c r="C502" s="145"/>
      <c r="D502" s="145"/>
      <c r="E502" s="145"/>
      <c r="F502" s="145"/>
      <c r="G502" s="145"/>
      <c r="H502" s="145"/>
      <c r="I502" s="145"/>
      <c r="J502" s="145"/>
      <c r="K502" s="145"/>
      <c r="L502" s="145"/>
      <c r="M502" s="145"/>
      <c r="N502" s="145"/>
      <c r="O502" s="145"/>
      <c r="P502" s="145"/>
      <c r="Q502" s="145"/>
      <c r="R502" s="145"/>
      <c r="S502" s="145"/>
      <c r="T502" s="145"/>
      <c r="U502" s="145"/>
      <c r="V502" s="145"/>
      <c r="W502" s="145"/>
    </row>
    <row r="503">
      <c r="A503" s="145"/>
      <c r="B503" s="145"/>
      <c r="C503" s="145"/>
      <c r="D503" s="145"/>
      <c r="E503" s="145"/>
      <c r="F503" s="145"/>
      <c r="G503" s="145"/>
      <c r="H503" s="145"/>
      <c r="I503" s="145"/>
      <c r="J503" s="145"/>
      <c r="K503" s="145"/>
      <c r="L503" s="145"/>
      <c r="M503" s="145"/>
      <c r="N503" s="145"/>
      <c r="O503" s="145"/>
      <c r="P503" s="145"/>
      <c r="Q503" s="145"/>
      <c r="R503" s="145"/>
      <c r="S503" s="145"/>
      <c r="T503" s="145"/>
      <c r="U503" s="145"/>
      <c r="V503" s="145"/>
      <c r="W503" s="145"/>
    </row>
    <row r="504">
      <c r="A504" s="145"/>
      <c r="B504" s="145"/>
      <c r="C504" s="145"/>
      <c r="D504" s="145"/>
      <c r="E504" s="145"/>
      <c r="F504" s="145"/>
      <c r="G504" s="145"/>
      <c r="H504" s="145"/>
      <c r="I504" s="145"/>
      <c r="J504" s="145"/>
      <c r="K504" s="145"/>
      <c r="L504" s="145"/>
      <c r="M504" s="145"/>
      <c r="N504" s="145"/>
      <c r="O504" s="145"/>
      <c r="P504" s="145"/>
      <c r="Q504" s="145"/>
      <c r="R504" s="145"/>
      <c r="S504" s="145"/>
      <c r="T504" s="145"/>
      <c r="U504" s="145"/>
      <c r="V504" s="145"/>
      <c r="W504" s="145"/>
    </row>
    <row r="505">
      <c r="A505" s="145"/>
      <c r="B505" s="145"/>
      <c r="C505" s="145"/>
      <c r="D505" s="145"/>
      <c r="E505" s="145"/>
      <c r="F505" s="145"/>
      <c r="G505" s="145"/>
      <c r="H505" s="145"/>
      <c r="I505" s="145"/>
      <c r="J505" s="145"/>
      <c r="K505" s="145"/>
      <c r="L505" s="145"/>
      <c r="M505" s="145"/>
      <c r="N505" s="145"/>
      <c r="O505" s="145"/>
      <c r="P505" s="145"/>
      <c r="Q505" s="145"/>
      <c r="R505" s="145"/>
      <c r="S505" s="145"/>
      <c r="T505" s="145"/>
      <c r="U505" s="145"/>
      <c r="V505" s="145"/>
      <c r="W505" s="145"/>
    </row>
    <row r="506">
      <c r="A506" s="145"/>
      <c r="B506" s="145"/>
      <c r="C506" s="145"/>
      <c r="D506" s="145"/>
      <c r="E506" s="145"/>
      <c r="F506" s="145"/>
      <c r="G506" s="145"/>
      <c r="H506" s="145"/>
      <c r="I506" s="145"/>
      <c r="J506" s="145"/>
      <c r="K506" s="145"/>
      <c r="L506" s="145"/>
      <c r="M506" s="145"/>
      <c r="N506" s="145"/>
      <c r="O506" s="145"/>
      <c r="P506" s="145"/>
      <c r="Q506" s="145"/>
      <c r="R506" s="145"/>
      <c r="S506" s="145"/>
      <c r="T506" s="145"/>
      <c r="U506" s="145"/>
      <c r="V506" s="145"/>
      <c r="W506" s="145"/>
    </row>
    <row r="507">
      <c r="A507" s="145"/>
      <c r="B507" s="145"/>
      <c r="C507" s="145"/>
      <c r="D507" s="145"/>
      <c r="E507" s="145"/>
      <c r="F507" s="145"/>
      <c r="G507" s="145"/>
      <c r="H507" s="145"/>
      <c r="I507" s="145"/>
      <c r="J507" s="145"/>
      <c r="K507" s="145"/>
      <c r="L507" s="145"/>
      <c r="M507" s="145"/>
      <c r="N507" s="145"/>
      <c r="O507" s="145"/>
      <c r="P507" s="145"/>
      <c r="Q507" s="145"/>
      <c r="R507" s="145"/>
      <c r="S507" s="145"/>
      <c r="T507" s="145"/>
      <c r="U507" s="145"/>
      <c r="V507" s="145"/>
      <c r="W507" s="145"/>
    </row>
    <row r="508">
      <c r="A508" s="145"/>
      <c r="B508" s="145"/>
      <c r="C508" s="145"/>
      <c r="D508" s="145"/>
      <c r="E508" s="145"/>
      <c r="F508" s="145"/>
      <c r="G508" s="145"/>
      <c r="H508" s="145"/>
      <c r="I508" s="145"/>
      <c r="J508" s="145"/>
      <c r="K508" s="145"/>
      <c r="L508" s="145"/>
      <c r="M508" s="145"/>
      <c r="N508" s="145"/>
      <c r="O508" s="145"/>
      <c r="P508" s="145"/>
      <c r="Q508" s="145"/>
      <c r="R508" s="145"/>
      <c r="S508" s="145"/>
      <c r="T508" s="145"/>
      <c r="U508" s="145"/>
      <c r="V508" s="145"/>
      <c r="W508" s="145"/>
    </row>
    <row r="509">
      <c r="A509" s="145"/>
      <c r="B509" s="145"/>
      <c r="C509" s="145"/>
      <c r="D509" s="145"/>
      <c r="E509" s="145"/>
      <c r="F509" s="145"/>
      <c r="G509" s="145"/>
      <c r="H509" s="145"/>
      <c r="I509" s="145"/>
      <c r="J509" s="145"/>
      <c r="K509" s="145"/>
      <c r="L509" s="145"/>
      <c r="M509" s="145"/>
      <c r="N509" s="145"/>
      <c r="O509" s="145"/>
      <c r="P509" s="145"/>
      <c r="Q509" s="145"/>
      <c r="R509" s="145"/>
      <c r="S509" s="145"/>
      <c r="T509" s="145"/>
      <c r="U509" s="145"/>
      <c r="V509" s="145"/>
      <c r="W509" s="145"/>
    </row>
    <row r="510">
      <c r="A510" s="145"/>
      <c r="B510" s="145"/>
      <c r="C510" s="145"/>
      <c r="D510" s="145"/>
      <c r="E510" s="145"/>
      <c r="F510" s="145"/>
      <c r="G510" s="145"/>
      <c r="H510" s="145"/>
      <c r="I510" s="145"/>
      <c r="J510" s="145"/>
      <c r="K510" s="145"/>
      <c r="L510" s="145"/>
      <c r="M510" s="145"/>
      <c r="N510" s="145"/>
      <c r="O510" s="145"/>
      <c r="P510" s="145"/>
      <c r="Q510" s="145"/>
      <c r="R510" s="145"/>
      <c r="S510" s="145"/>
      <c r="T510" s="145"/>
      <c r="U510" s="145"/>
      <c r="V510" s="145"/>
      <c r="W510" s="145"/>
    </row>
    <row r="511">
      <c r="A511" s="145"/>
      <c r="B511" s="145"/>
      <c r="C511" s="145"/>
      <c r="D511" s="145"/>
      <c r="E511" s="145"/>
      <c r="F511" s="145"/>
      <c r="G511" s="145"/>
      <c r="H511" s="145"/>
      <c r="I511" s="145"/>
      <c r="J511" s="145"/>
      <c r="K511" s="145"/>
      <c r="L511" s="145"/>
      <c r="M511" s="145"/>
      <c r="N511" s="145"/>
      <c r="O511" s="145"/>
      <c r="P511" s="145"/>
      <c r="Q511" s="145"/>
      <c r="R511" s="145"/>
      <c r="S511" s="145"/>
      <c r="T511" s="145"/>
      <c r="U511" s="145"/>
      <c r="V511" s="145"/>
      <c r="W511" s="145"/>
    </row>
    <row r="512">
      <c r="A512" s="145"/>
      <c r="B512" s="145"/>
      <c r="C512" s="145"/>
      <c r="D512" s="145"/>
      <c r="E512" s="145"/>
      <c r="F512" s="145"/>
      <c r="G512" s="145"/>
      <c r="H512" s="145"/>
      <c r="I512" s="145"/>
      <c r="J512" s="145"/>
      <c r="K512" s="145"/>
      <c r="L512" s="145"/>
      <c r="M512" s="145"/>
      <c r="N512" s="145"/>
      <c r="O512" s="145"/>
      <c r="P512" s="145"/>
      <c r="Q512" s="145"/>
      <c r="R512" s="145"/>
      <c r="S512" s="145"/>
      <c r="T512" s="145"/>
      <c r="U512" s="145"/>
      <c r="V512" s="145"/>
      <c r="W512" s="145"/>
    </row>
    <row r="513">
      <c r="A513" s="145"/>
      <c r="B513" s="145"/>
      <c r="C513" s="145"/>
      <c r="D513" s="145"/>
      <c r="E513" s="145"/>
      <c r="F513" s="145"/>
      <c r="G513" s="145"/>
      <c r="H513" s="145"/>
      <c r="I513" s="145"/>
      <c r="J513" s="145"/>
      <c r="K513" s="145"/>
      <c r="L513" s="145"/>
      <c r="M513" s="145"/>
      <c r="N513" s="145"/>
      <c r="O513" s="145"/>
      <c r="P513" s="145"/>
      <c r="Q513" s="145"/>
      <c r="R513" s="145"/>
      <c r="S513" s="145"/>
      <c r="T513" s="145"/>
      <c r="U513" s="145"/>
      <c r="V513" s="145"/>
      <c r="W513" s="145"/>
    </row>
    <row r="514">
      <c r="A514" s="145"/>
      <c r="B514" s="145"/>
      <c r="C514" s="145"/>
      <c r="D514" s="145"/>
      <c r="E514" s="145"/>
      <c r="F514" s="145"/>
      <c r="G514" s="145"/>
      <c r="H514" s="145"/>
      <c r="I514" s="145"/>
      <c r="J514" s="145"/>
      <c r="K514" s="145"/>
      <c r="L514" s="145"/>
      <c r="M514" s="145"/>
      <c r="N514" s="145"/>
      <c r="O514" s="145"/>
      <c r="P514" s="145"/>
      <c r="Q514" s="145"/>
      <c r="R514" s="145"/>
      <c r="S514" s="145"/>
      <c r="T514" s="145"/>
      <c r="U514" s="145"/>
      <c r="V514" s="145"/>
      <c r="W514" s="145"/>
    </row>
    <row r="515">
      <c r="A515" s="145"/>
      <c r="B515" s="145"/>
      <c r="C515" s="145"/>
      <c r="D515" s="145"/>
      <c r="E515" s="145"/>
      <c r="F515" s="145"/>
      <c r="G515" s="145"/>
      <c r="H515" s="145"/>
      <c r="I515" s="145"/>
      <c r="J515" s="145"/>
      <c r="K515" s="145"/>
      <c r="L515" s="145"/>
      <c r="M515" s="145"/>
      <c r="N515" s="145"/>
      <c r="O515" s="145"/>
      <c r="P515" s="145"/>
      <c r="Q515" s="145"/>
      <c r="R515" s="145"/>
      <c r="S515" s="145"/>
      <c r="T515" s="145"/>
      <c r="U515" s="145"/>
      <c r="V515" s="145"/>
      <c r="W515" s="145"/>
    </row>
    <row r="516">
      <c r="A516" s="145"/>
      <c r="B516" s="145"/>
      <c r="C516" s="145"/>
      <c r="D516" s="145"/>
      <c r="E516" s="145"/>
      <c r="F516" s="145"/>
      <c r="G516" s="145"/>
      <c r="H516" s="145"/>
      <c r="I516" s="145"/>
      <c r="J516" s="145"/>
      <c r="K516" s="145"/>
      <c r="L516" s="145"/>
      <c r="M516" s="145"/>
      <c r="N516" s="145"/>
      <c r="O516" s="145"/>
      <c r="P516" s="145"/>
      <c r="Q516" s="145"/>
      <c r="R516" s="145"/>
      <c r="S516" s="145"/>
      <c r="T516" s="145"/>
      <c r="U516" s="145"/>
      <c r="V516" s="145"/>
      <c r="W516" s="145"/>
    </row>
    <row r="517">
      <c r="A517" s="145"/>
      <c r="B517" s="145"/>
      <c r="C517" s="145"/>
      <c r="D517" s="145"/>
      <c r="E517" s="145"/>
      <c r="F517" s="145"/>
      <c r="G517" s="145"/>
      <c r="H517" s="145"/>
      <c r="I517" s="145"/>
      <c r="J517" s="145"/>
      <c r="K517" s="145"/>
      <c r="L517" s="145"/>
      <c r="M517" s="145"/>
      <c r="N517" s="145"/>
      <c r="O517" s="145"/>
      <c r="P517" s="145"/>
      <c r="Q517" s="145"/>
      <c r="R517" s="145"/>
      <c r="S517" s="145"/>
      <c r="T517" s="145"/>
      <c r="U517" s="145"/>
      <c r="V517" s="145"/>
      <c r="W517" s="145"/>
    </row>
    <row r="518">
      <c r="A518" s="145"/>
      <c r="B518" s="145"/>
      <c r="C518" s="145"/>
      <c r="D518" s="145"/>
      <c r="E518" s="145"/>
      <c r="F518" s="145"/>
      <c r="G518" s="145"/>
      <c r="H518" s="145"/>
      <c r="I518" s="145"/>
      <c r="J518" s="145"/>
      <c r="K518" s="145"/>
      <c r="L518" s="145"/>
      <c r="M518" s="145"/>
      <c r="N518" s="145"/>
      <c r="O518" s="145"/>
      <c r="P518" s="145"/>
      <c r="Q518" s="145"/>
      <c r="R518" s="145"/>
      <c r="S518" s="145"/>
      <c r="T518" s="145"/>
      <c r="U518" s="145"/>
      <c r="V518" s="145"/>
      <c r="W518" s="145"/>
    </row>
    <row r="519">
      <c r="A519" s="145"/>
      <c r="B519" s="145"/>
      <c r="C519" s="145"/>
      <c r="D519" s="145"/>
      <c r="E519" s="145"/>
      <c r="F519" s="145"/>
      <c r="G519" s="145"/>
      <c r="H519" s="145"/>
      <c r="I519" s="145"/>
      <c r="J519" s="145"/>
      <c r="K519" s="145"/>
      <c r="L519" s="145"/>
      <c r="M519" s="145"/>
      <c r="N519" s="145"/>
      <c r="O519" s="145"/>
      <c r="P519" s="145"/>
      <c r="Q519" s="145"/>
      <c r="R519" s="145"/>
      <c r="S519" s="145"/>
      <c r="T519" s="145"/>
      <c r="U519" s="145"/>
      <c r="V519" s="145"/>
      <c r="W519" s="145"/>
    </row>
    <row r="520">
      <c r="A520" s="145"/>
      <c r="B520" s="145"/>
      <c r="C520" s="145"/>
      <c r="D520" s="145"/>
      <c r="E520" s="145"/>
      <c r="F520" s="145"/>
      <c r="G520" s="145"/>
      <c r="H520" s="145"/>
      <c r="I520" s="145"/>
      <c r="J520" s="145"/>
      <c r="K520" s="145"/>
      <c r="L520" s="145"/>
      <c r="M520" s="145"/>
      <c r="N520" s="145"/>
      <c r="O520" s="145"/>
      <c r="P520" s="145"/>
      <c r="Q520" s="145"/>
      <c r="R520" s="145"/>
      <c r="S520" s="145"/>
      <c r="T520" s="145"/>
      <c r="U520" s="145"/>
      <c r="V520" s="145"/>
      <c r="W520" s="145"/>
    </row>
    <row r="521">
      <c r="A521" s="145"/>
      <c r="B521" s="145"/>
      <c r="C521" s="145"/>
      <c r="D521" s="145"/>
      <c r="E521" s="145"/>
      <c r="F521" s="145"/>
      <c r="G521" s="145"/>
      <c r="H521" s="145"/>
      <c r="I521" s="145"/>
      <c r="J521" s="145"/>
      <c r="K521" s="145"/>
      <c r="L521" s="145"/>
      <c r="M521" s="145"/>
      <c r="N521" s="145"/>
      <c r="O521" s="145"/>
      <c r="P521" s="145"/>
      <c r="Q521" s="145"/>
      <c r="R521" s="145"/>
      <c r="S521" s="145"/>
      <c r="T521" s="145"/>
      <c r="U521" s="145"/>
      <c r="V521" s="145"/>
      <c r="W521" s="145"/>
    </row>
    <row r="522">
      <c r="A522" s="145"/>
      <c r="B522" s="145"/>
      <c r="C522" s="145"/>
      <c r="D522" s="145"/>
      <c r="E522" s="145"/>
      <c r="F522" s="145"/>
      <c r="G522" s="145"/>
      <c r="H522" s="145"/>
      <c r="I522" s="145"/>
      <c r="J522" s="145"/>
      <c r="K522" s="145"/>
      <c r="L522" s="145"/>
      <c r="M522" s="145"/>
      <c r="N522" s="145"/>
      <c r="O522" s="145"/>
      <c r="P522" s="145"/>
      <c r="Q522" s="145"/>
      <c r="R522" s="145"/>
      <c r="S522" s="145"/>
      <c r="T522" s="145"/>
      <c r="U522" s="145"/>
      <c r="V522" s="145"/>
      <c r="W522" s="145"/>
    </row>
    <row r="523">
      <c r="A523" s="145"/>
      <c r="B523" s="145"/>
      <c r="C523" s="145"/>
      <c r="D523" s="145"/>
      <c r="E523" s="145"/>
      <c r="F523" s="145"/>
      <c r="G523" s="145"/>
      <c r="H523" s="145"/>
      <c r="I523" s="145"/>
      <c r="J523" s="145"/>
      <c r="K523" s="145"/>
      <c r="L523" s="145"/>
      <c r="M523" s="145"/>
      <c r="N523" s="145"/>
      <c r="O523" s="145"/>
      <c r="P523" s="145"/>
      <c r="Q523" s="145"/>
      <c r="R523" s="145"/>
      <c r="S523" s="145"/>
      <c r="T523" s="145"/>
      <c r="U523" s="145"/>
      <c r="V523" s="145"/>
      <c r="W523" s="145"/>
    </row>
    <row r="524">
      <c r="A524" s="145"/>
      <c r="B524" s="145"/>
      <c r="C524" s="145"/>
      <c r="D524" s="145"/>
      <c r="E524" s="145"/>
      <c r="F524" s="145"/>
      <c r="G524" s="145"/>
      <c r="H524" s="145"/>
      <c r="I524" s="145"/>
      <c r="J524" s="145"/>
      <c r="K524" s="145"/>
      <c r="L524" s="145"/>
      <c r="M524" s="145"/>
      <c r="N524" s="145"/>
      <c r="O524" s="145"/>
      <c r="P524" s="145"/>
      <c r="Q524" s="145"/>
      <c r="R524" s="145"/>
      <c r="S524" s="145"/>
      <c r="T524" s="145"/>
      <c r="U524" s="145"/>
      <c r="V524" s="145"/>
      <c r="W524" s="145"/>
    </row>
    <row r="525">
      <c r="A525" s="145"/>
      <c r="B525" s="145"/>
      <c r="C525" s="145"/>
      <c r="D525" s="145"/>
      <c r="E525" s="145"/>
      <c r="F525" s="145"/>
      <c r="G525" s="145"/>
      <c r="H525" s="145"/>
      <c r="I525" s="145"/>
      <c r="J525" s="145"/>
      <c r="K525" s="145"/>
      <c r="L525" s="145"/>
      <c r="M525" s="145"/>
      <c r="N525" s="145"/>
      <c r="O525" s="145"/>
      <c r="P525" s="145"/>
      <c r="Q525" s="145"/>
      <c r="R525" s="145"/>
      <c r="S525" s="145"/>
      <c r="T525" s="145"/>
      <c r="U525" s="145"/>
      <c r="V525" s="145"/>
      <c r="W525" s="145"/>
    </row>
    <row r="526">
      <c r="A526" s="145"/>
      <c r="B526" s="145"/>
      <c r="C526" s="145"/>
      <c r="D526" s="145"/>
      <c r="E526" s="145"/>
      <c r="F526" s="145"/>
      <c r="G526" s="145"/>
      <c r="H526" s="145"/>
      <c r="I526" s="145"/>
      <c r="J526" s="145"/>
      <c r="K526" s="145"/>
      <c r="L526" s="145"/>
      <c r="M526" s="145"/>
      <c r="N526" s="145"/>
      <c r="O526" s="145"/>
      <c r="P526" s="145"/>
      <c r="Q526" s="145"/>
      <c r="R526" s="145"/>
      <c r="S526" s="145"/>
      <c r="T526" s="145"/>
      <c r="U526" s="145"/>
      <c r="V526" s="145"/>
      <c r="W526" s="145"/>
    </row>
    <row r="527">
      <c r="A527" s="145"/>
      <c r="B527" s="145"/>
      <c r="C527" s="145"/>
      <c r="D527" s="145"/>
      <c r="E527" s="145"/>
      <c r="F527" s="145"/>
      <c r="G527" s="145"/>
      <c r="H527" s="145"/>
      <c r="I527" s="145"/>
      <c r="J527" s="145"/>
      <c r="K527" s="145"/>
      <c r="L527" s="145"/>
      <c r="M527" s="145"/>
      <c r="N527" s="145"/>
      <c r="O527" s="145"/>
      <c r="P527" s="145"/>
      <c r="Q527" s="145"/>
      <c r="R527" s="145"/>
      <c r="S527" s="145"/>
      <c r="T527" s="145"/>
      <c r="U527" s="145"/>
      <c r="V527" s="145"/>
      <c r="W527" s="145"/>
    </row>
    <row r="528">
      <c r="A528" s="145"/>
      <c r="B528" s="145"/>
      <c r="C528" s="145"/>
      <c r="D528" s="145"/>
      <c r="E528" s="145"/>
      <c r="F528" s="145"/>
      <c r="G528" s="145"/>
      <c r="H528" s="145"/>
      <c r="I528" s="145"/>
      <c r="J528" s="145"/>
      <c r="K528" s="145"/>
      <c r="L528" s="145"/>
      <c r="M528" s="145"/>
      <c r="N528" s="145"/>
      <c r="O528" s="145"/>
      <c r="P528" s="145"/>
      <c r="Q528" s="145"/>
      <c r="R528" s="145"/>
      <c r="S528" s="145"/>
      <c r="T528" s="145"/>
      <c r="U528" s="145"/>
      <c r="V528" s="145"/>
      <c r="W528" s="145"/>
    </row>
    <row r="529">
      <c r="A529" s="145"/>
      <c r="B529" s="145"/>
      <c r="C529" s="145"/>
      <c r="D529" s="145"/>
      <c r="E529" s="145"/>
      <c r="F529" s="145"/>
      <c r="G529" s="145"/>
      <c r="H529" s="145"/>
      <c r="I529" s="145"/>
      <c r="J529" s="145"/>
      <c r="K529" s="145"/>
      <c r="L529" s="145"/>
      <c r="M529" s="145"/>
      <c r="N529" s="145"/>
      <c r="O529" s="145"/>
      <c r="P529" s="145"/>
      <c r="Q529" s="145"/>
      <c r="R529" s="145"/>
      <c r="S529" s="145"/>
      <c r="T529" s="145"/>
      <c r="U529" s="145"/>
      <c r="V529" s="145"/>
      <c r="W529" s="145"/>
    </row>
    <row r="530">
      <c r="A530" s="145"/>
      <c r="B530" s="145"/>
      <c r="C530" s="145"/>
      <c r="D530" s="145"/>
      <c r="E530" s="145"/>
      <c r="F530" s="145"/>
      <c r="G530" s="145"/>
      <c r="H530" s="145"/>
      <c r="I530" s="145"/>
      <c r="J530" s="145"/>
      <c r="K530" s="145"/>
      <c r="L530" s="145"/>
      <c r="M530" s="145"/>
      <c r="N530" s="145"/>
      <c r="O530" s="145"/>
      <c r="P530" s="145"/>
      <c r="Q530" s="145"/>
      <c r="R530" s="145"/>
      <c r="S530" s="145"/>
      <c r="T530" s="145"/>
      <c r="U530" s="145"/>
      <c r="V530" s="145"/>
      <c r="W530" s="145"/>
    </row>
    <row r="531">
      <c r="A531" s="145"/>
      <c r="B531" s="145"/>
      <c r="C531" s="145"/>
      <c r="D531" s="145"/>
      <c r="E531" s="145"/>
      <c r="F531" s="145"/>
      <c r="G531" s="145"/>
      <c r="H531" s="145"/>
      <c r="I531" s="145"/>
      <c r="J531" s="145"/>
      <c r="K531" s="145"/>
      <c r="L531" s="145"/>
      <c r="M531" s="145"/>
      <c r="N531" s="145"/>
      <c r="O531" s="145"/>
      <c r="P531" s="145"/>
      <c r="Q531" s="145"/>
      <c r="R531" s="145"/>
      <c r="S531" s="145"/>
      <c r="T531" s="145"/>
      <c r="U531" s="145"/>
      <c r="V531" s="145"/>
      <c r="W531" s="145"/>
    </row>
    <row r="532">
      <c r="A532" s="145"/>
      <c r="B532" s="145"/>
      <c r="C532" s="145"/>
      <c r="D532" s="145"/>
      <c r="E532" s="145"/>
      <c r="F532" s="145"/>
      <c r="G532" s="145"/>
      <c r="H532" s="145"/>
      <c r="I532" s="145"/>
      <c r="J532" s="145"/>
      <c r="K532" s="145"/>
      <c r="L532" s="145"/>
      <c r="M532" s="145"/>
      <c r="N532" s="145"/>
      <c r="O532" s="145"/>
      <c r="P532" s="145"/>
      <c r="Q532" s="145"/>
      <c r="R532" s="145"/>
      <c r="S532" s="145"/>
      <c r="T532" s="145"/>
      <c r="U532" s="145"/>
      <c r="V532" s="145"/>
      <c r="W532" s="145"/>
    </row>
    <row r="533">
      <c r="A533" s="145"/>
      <c r="B533" s="145"/>
      <c r="C533" s="145"/>
      <c r="D533" s="145"/>
      <c r="E533" s="145"/>
      <c r="F533" s="145"/>
      <c r="G533" s="145"/>
      <c r="H533" s="145"/>
      <c r="I533" s="145"/>
      <c r="J533" s="145"/>
      <c r="K533" s="145"/>
      <c r="L533" s="145"/>
      <c r="M533" s="145"/>
      <c r="N533" s="145"/>
      <c r="O533" s="145"/>
      <c r="P533" s="145"/>
      <c r="Q533" s="145"/>
      <c r="R533" s="145"/>
      <c r="S533" s="145"/>
      <c r="T533" s="145"/>
      <c r="U533" s="145"/>
      <c r="V533" s="145"/>
      <c r="W533" s="145"/>
    </row>
    <row r="534">
      <c r="A534" s="145"/>
      <c r="B534" s="145"/>
      <c r="C534" s="145"/>
      <c r="D534" s="145"/>
      <c r="E534" s="145"/>
      <c r="F534" s="145"/>
      <c r="G534" s="145"/>
      <c r="H534" s="145"/>
      <c r="I534" s="145"/>
      <c r="J534" s="145"/>
      <c r="K534" s="145"/>
      <c r="L534" s="145"/>
      <c r="M534" s="145"/>
      <c r="N534" s="145"/>
      <c r="O534" s="145"/>
      <c r="P534" s="145"/>
      <c r="Q534" s="145"/>
      <c r="R534" s="145"/>
      <c r="S534" s="145"/>
      <c r="T534" s="145"/>
      <c r="U534" s="145"/>
      <c r="V534" s="145"/>
      <c r="W534" s="145"/>
    </row>
    <row r="535">
      <c r="A535" s="145"/>
      <c r="B535" s="145"/>
      <c r="C535" s="145"/>
      <c r="D535" s="145"/>
      <c r="E535" s="145"/>
      <c r="F535" s="145"/>
      <c r="G535" s="145"/>
      <c r="H535" s="145"/>
      <c r="I535" s="145"/>
      <c r="J535" s="145"/>
      <c r="K535" s="145"/>
      <c r="L535" s="145"/>
      <c r="M535" s="145"/>
      <c r="N535" s="145"/>
      <c r="O535" s="145"/>
      <c r="P535" s="145"/>
      <c r="Q535" s="145"/>
      <c r="R535" s="145"/>
      <c r="S535" s="145"/>
      <c r="T535" s="145"/>
      <c r="U535" s="145"/>
      <c r="V535" s="145"/>
      <c r="W535" s="145"/>
    </row>
    <row r="536">
      <c r="A536" s="145"/>
      <c r="B536" s="145"/>
      <c r="C536" s="145"/>
      <c r="D536" s="145"/>
      <c r="E536" s="145"/>
      <c r="F536" s="145"/>
      <c r="G536" s="145"/>
      <c r="H536" s="145"/>
      <c r="I536" s="145"/>
      <c r="J536" s="145"/>
      <c r="K536" s="145"/>
      <c r="L536" s="145"/>
      <c r="M536" s="145"/>
      <c r="N536" s="145"/>
      <c r="O536" s="145"/>
      <c r="P536" s="145"/>
      <c r="Q536" s="145"/>
      <c r="R536" s="145"/>
      <c r="S536" s="145"/>
      <c r="T536" s="145"/>
      <c r="U536" s="145"/>
      <c r="V536" s="145"/>
      <c r="W536" s="145"/>
    </row>
    <row r="537">
      <c r="A537" s="145"/>
      <c r="B537" s="145"/>
      <c r="C537" s="145"/>
      <c r="D537" s="145"/>
      <c r="E537" s="145"/>
      <c r="F537" s="145"/>
      <c r="G537" s="145"/>
      <c r="H537" s="145"/>
      <c r="I537" s="145"/>
      <c r="J537" s="145"/>
      <c r="K537" s="145"/>
      <c r="L537" s="145"/>
      <c r="M537" s="145"/>
      <c r="N537" s="145"/>
      <c r="O537" s="145"/>
      <c r="P537" s="145"/>
      <c r="Q537" s="145"/>
      <c r="R537" s="145"/>
      <c r="S537" s="145"/>
      <c r="T537" s="145"/>
      <c r="U537" s="145"/>
      <c r="V537" s="145"/>
      <c r="W537" s="145"/>
    </row>
    <row r="538">
      <c r="A538" s="145"/>
      <c r="B538" s="145"/>
      <c r="C538" s="145"/>
      <c r="D538" s="145"/>
      <c r="E538" s="145"/>
      <c r="F538" s="145"/>
      <c r="G538" s="145"/>
      <c r="H538" s="145"/>
      <c r="I538" s="145"/>
      <c r="J538" s="145"/>
      <c r="K538" s="145"/>
      <c r="L538" s="145"/>
      <c r="M538" s="145"/>
      <c r="N538" s="145"/>
      <c r="O538" s="145"/>
      <c r="P538" s="145"/>
      <c r="Q538" s="145"/>
      <c r="R538" s="145"/>
      <c r="S538" s="145"/>
      <c r="T538" s="145"/>
      <c r="U538" s="145"/>
      <c r="V538" s="145"/>
      <c r="W538" s="145"/>
    </row>
    <row r="539">
      <c r="A539" s="145"/>
      <c r="B539" s="145"/>
      <c r="C539" s="145"/>
      <c r="D539" s="145"/>
      <c r="E539" s="145"/>
      <c r="F539" s="145"/>
      <c r="G539" s="145"/>
      <c r="H539" s="145"/>
      <c r="I539" s="145"/>
      <c r="J539" s="145"/>
      <c r="K539" s="145"/>
      <c r="L539" s="145"/>
      <c r="M539" s="145"/>
      <c r="N539" s="145"/>
      <c r="O539" s="145"/>
      <c r="P539" s="145"/>
      <c r="Q539" s="145"/>
      <c r="R539" s="145"/>
      <c r="S539" s="145"/>
      <c r="T539" s="145"/>
      <c r="U539" s="145"/>
      <c r="V539" s="145"/>
      <c r="W539" s="145"/>
    </row>
    <row r="540">
      <c r="A540" s="145"/>
      <c r="B540" s="145"/>
      <c r="C540" s="145"/>
      <c r="D540" s="145"/>
      <c r="E540" s="145"/>
      <c r="F540" s="145"/>
      <c r="G540" s="145"/>
      <c r="H540" s="145"/>
      <c r="I540" s="145"/>
      <c r="J540" s="145"/>
      <c r="K540" s="145"/>
      <c r="L540" s="145"/>
      <c r="M540" s="145"/>
      <c r="N540" s="145"/>
      <c r="O540" s="145"/>
      <c r="P540" s="145"/>
      <c r="Q540" s="145"/>
      <c r="R540" s="145"/>
      <c r="S540" s="145"/>
      <c r="T540" s="145"/>
      <c r="U540" s="145"/>
      <c r="V540" s="145"/>
      <c r="W540" s="145"/>
    </row>
    <row r="541">
      <c r="A541" s="145"/>
      <c r="B541" s="145"/>
      <c r="C541" s="145"/>
      <c r="D541" s="145"/>
      <c r="E541" s="145"/>
      <c r="F541" s="145"/>
      <c r="G541" s="145"/>
      <c r="H541" s="145"/>
      <c r="I541" s="145"/>
      <c r="J541" s="145"/>
      <c r="K541" s="145"/>
      <c r="L541" s="145"/>
      <c r="M541" s="145"/>
      <c r="N541" s="145"/>
      <c r="O541" s="145"/>
      <c r="P541" s="145"/>
      <c r="Q541" s="145"/>
      <c r="R541" s="145"/>
      <c r="S541" s="145"/>
      <c r="T541" s="145"/>
      <c r="U541" s="145"/>
      <c r="V541" s="145"/>
      <c r="W541" s="145"/>
    </row>
    <row r="542">
      <c r="A542" s="145"/>
      <c r="B542" s="145"/>
      <c r="C542" s="145"/>
      <c r="D542" s="145"/>
      <c r="E542" s="145"/>
      <c r="F542" s="145"/>
      <c r="G542" s="145"/>
      <c r="H542" s="145"/>
      <c r="I542" s="145"/>
      <c r="J542" s="145"/>
      <c r="K542" s="145"/>
      <c r="L542" s="145"/>
      <c r="M542" s="145"/>
      <c r="N542" s="145"/>
      <c r="O542" s="145"/>
      <c r="P542" s="145"/>
      <c r="Q542" s="145"/>
      <c r="R542" s="145"/>
      <c r="S542" s="145"/>
      <c r="T542" s="145"/>
      <c r="U542" s="145"/>
      <c r="V542" s="145"/>
      <c r="W542" s="145"/>
    </row>
    <row r="543">
      <c r="A543" s="145"/>
      <c r="B543" s="145"/>
      <c r="C543" s="145"/>
      <c r="D543" s="145"/>
      <c r="E543" s="145"/>
      <c r="F543" s="145"/>
      <c r="G543" s="145"/>
      <c r="H543" s="145"/>
      <c r="I543" s="145"/>
      <c r="J543" s="145"/>
      <c r="K543" s="145"/>
      <c r="L543" s="145"/>
      <c r="M543" s="145"/>
      <c r="N543" s="145"/>
      <c r="O543" s="145"/>
      <c r="P543" s="145"/>
      <c r="Q543" s="145"/>
      <c r="R543" s="145"/>
      <c r="S543" s="145"/>
      <c r="T543" s="145"/>
      <c r="U543" s="145"/>
      <c r="V543" s="145"/>
      <c r="W543" s="145"/>
    </row>
    <row r="544">
      <c r="A544" s="145"/>
      <c r="B544" s="145"/>
      <c r="C544" s="145"/>
      <c r="D544" s="145"/>
      <c r="E544" s="145"/>
      <c r="F544" s="145"/>
      <c r="G544" s="145"/>
      <c r="H544" s="145"/>
      <c r="I544" s="145"/>
      <c r="J544" s="145"/>
      <c r="K544" s="145"/>
      <c r="L544" s="145"/>
      <c r="M544" s="145"/>
      <c r="N544" s="145"/>
      <c r="O544" s="145"/>
      <c r="P544" s="145"/>
      <c r="Q544" s="145"/>
      <c r="R544" s="145"/>
      <c r="S544" s="145"/>
      <c r="T544" s="145"/>
      <c r="U544" s="145"/>
      <c r="V544" s="145"/>
      <c r="W544" s="145"/>
    </row>
    <row r="545">
      <c r="A545" s="145"/>
      <c r="B545" s="145"/>
      <c r="C545" s="145"/>
      <c r="D545" s="145"/>
      <c r="E545" s="145"/>
      <c r="F545" s="145"/>
      <c r="G545" s="145"/>
      <c r="H545" s="145"/>
      <c r="I545" s="145"/>
      <c r="J545" s="145"/>
      <c r="K545" s="145"/>
      <c r="L545" s="145"/>
      <c r="M545" s="145"/>
      <c r="N545" s="145"/>
      <c r="O545" s="145"/>
      <c r="P545" s="145"/>
      <c r="Q545" s="145"/>
      <c r="R545" s="145"/>
      <c r="S545" s="145"/>
      <c r="T545" s="145"/>
      <c r="U545" s="145"/>
      <c r="V545" s="145"/>
      <c r="W545" s="145"/>
    </row>
    <row r="546">
      <c r="A546" s="145"/>
      <c r="B546" s="145"/>
      <c r="C546" s="145"/>
      <c r="D546" s="145"/>
      <c r="E546" s="145"/>
      <c r="F546" s="145"/>
      <c r="G546" s="145"/>
      <c r="H546" s="145"/>
      <c r="I546" s="145"/>
      <c r="J546" s="145"/>
      <c r="K546" s="145"/>
      <c r="L546" s="145"/>
      <c r="M546" s="145"/>
      <c r="N546" s="145"/>
      <c r="O546" s="145"/>
      <c r="P546" s="145"/>
      <c r="Q546" s="145"/>
      <c r="R546" s="145"/>
      <c r="S546" s="145"/>
      <c r="T546" s="145"/>
      <c r="U546" s="145"/>
      <c r="V546" s="145"/>
      <c r="W546" s="145"/>
    </row>
    <row r="547">
      <c r="A547" s="145"/>
      <c r="B547" s="145"/>
      <c r="C547" s="145"/>
      <c r="D547" s="145"/>
      <c r="E547" s="145"/>
      <c r="F547" s="145"/>
      <c r="G547" s="145"/>
      <c r="H547" s="145"/>
      <c r="I547" s="145"/>
      <c r="J547" s="145"/>
      <c r="K547" s="145"/>
      <c r="L547" s="145"/>
      <c r="M547" s="145"/>
      <c r="N547" s="145"/>
      <c r="O547" s="145"/>
      <c r="P547" s="145"/>
      <c r="Q547" s="145"/>
      <c r="R547" s="145"/>
      <c r="S547" s="145"/>
      <c r="T547" s="145"/>
      <c r="U547" s="145"/>
      <c r="V547" s="145"/>
      <c r="W547" s="145"/>
    </row>
    <row r="548">
      <c r="A548" s="145"/>
      <c r="B548" s="145"/>
      <c r="C548" s="145"/>
      <c r="D548" s="145"/>
      <c r="E548" s="145"/>
      <c r="F548" s="145"/>
      <c r="G548" s="145"/>
      <c r="H548" s="145"/>
      <c r="I548" s="145"/>
      <c r="J548" s="145"/>
      <c r="K548" s="145"/>
      <c r="L548" s="145"/>
      <c r="M548" s="145"/>
      <c r="N548" s="145"/>
      <c r="O548" s="145"/>
      <c r="P548" s="145"/>
      <c r="Q548" s="145"/>
      <c r="R548" s="145"/>
      <c r="S548" s="145"/>
      <c r="T548" s="145"/>
      <c r="U548" s="145"/>
      <c r="V548" s="145"/>
      <c r="W548" s="145"/>
    </row>
    <row r="549">
      <c r="A549" s="145"/>
      <c r="B549" s="145"/>
      <c r="C549" s="145"/>
      <c r="D549" s="145"/>
      <c r="E549" s="145"/>
      <c r="F549" s="145"/>
      <c r="G549" s="145"/>
      <c r="H549" s="145"/>
      <c r="I549" s="145"/>
      <c r="J549" s="145"/>
      <c r="K549" s="145"/>
      <c r="L549" s="145"/>
      <c r="M549" s="145"/>
      <c r="N549" s="145"/>
      <c r="O549" s="145"/>
      <c r="P549" s="145"/>
      <c r="Q549" s="145"/>
      <c r="R549" s="145"/>
      <c r="S549" s="145"/>
      <c r="T549" s="145"/>
      <c r="U549" s="145"/>
      <c r="V549" s="145"/>
      <c r="W549" s="145"/>
    </row>
    <row r="550">
      <c r="A550" s="145"/>
      <c r="B550" s="145"/>
      <c r="C550" s="145"/>
      <c r="D550" s="145"/>
      <c r="E550" s="145"/>
      <c r="F550" s="145"/>
      <c r="G550" s="145"/>
      <c r="H550" s="145"/>
      <c r="I550" s="145"/>
      <c r="J550" s="145"/>
      <c r="K550" s="145"/>
      <c r="L550" s="145"/>
      <c r="M550" s="145"/>
      <c r="N550" s="145"/>
      <c r="O550" s="145"/>
      <c r="P550" s="145"/>
      <c r="Q550" s="145"/>
      <c r="R550" s="145"/>
      <c r="S550" s="145"/>
      <c r="T550" s="145"/>
      <c r="U550" s="145"/>
      <c r="V550" s="145"/>
      <c r="W550" s="145"/>
    </row>
    <row r="551">
      <c r="A551" s="145"/>
      <c r="B551" s="145"/>
      <c r="C551" s="145"/>
      <c r="D551" s="145"/>
      <c r="E551" s="145"/>
      <c r="F551" s="145"/>
      <c r="G551" s="145"/>
      <c r="H551" s="145"/>
      <c r="I551" s="145"/>
      <c r="J551" s="145"/>
      <c r="K551" s="145"/>
      <c r="L551" s="145"/>
      <c r="M551" s="145"/>
      <c r="N551" s="145"/>
      <c r="O551" s="145"/>
      <c r="P551" s="145"/>
      <c r="Q551" s="145"/>
      <c r="R551" s="145"/>
      <c r="S551" s="145"/>
      <c r="T551" s="145"/>
      <c r="U551" s="145"/>
      <c r="V551" s="145"/>
      <c r="W551" s="145"/>
    </row>
    <row r="552">
      <c r="A552" s="145"/>
      <c r="B552" s="145"/>
      <c r="C552" s="145"/>
      <c r="D552" s="145"/>
      <c r="E552" s="145"/>
      <c r="F552" s="145"/>
      <c r="G552" s="145"/>
      <c r="H552" s="145"/>
      <c r="I552" s="145"/>
      <c r="J552" s="145"/>
      <c r="K552" s="145"/>
      <c r="L552" s="145"/>
      <c r="M552" s="145"/>
      <c r="N552" s="145"/>
      <c r="O552" s="145"/>
      <c r="P552" s="145"/>
      <c r="Q552" s="145"/>
      <c r="R552" s="145"/>
      <c r="S552" s="145"/>
      <c r="T552" s="145"/>
      <c r="U552" s="145"/>
      <c r="V552" s="145"/>
      <c r="W552" s="145"/>
    </row>
    <row r="553">
      <c r="A553" s="145"/>
      <c r="B553" s="145"/>
      <c r="C553" s="145"/>
      <c r="D553" s="145"/>
      <c r="E553" s="145"/>
      <c r="F553" s="145"/>
      <c r="G553" s="145"/>
      <c r="H553" s="145"/>
      <c r="I553" s="145"/>
      <c r="J553" s="145"/>
      <c r="K553" s="145"/>
      <c r="L553" s="145"/>
      <c r="M553" s="145"/>
      <c r="N553" s="145"/>
      <c r="O553" s="145"/>
      <c r="P553" s="145"/>
      <c r="Q553" s="145"/>
      <c r="R553" s="145"/>
      <c r="S553" s="145"/>
      <c r="T553" s="145"/>
      <c r="U553" s="145"/>
      <c r="V553" s="145"/>
      <c r="W553" s="145"/>
    </row>
    <row r="554">
      <c r="A554" s="145"/>
      <c r="B554" s="145"/>
      <c r="C554" s="145"/>
      <c r="D554" s="145"/>
      <c r="E554" s="145"/>
      <c r="F554" s="145"/>
      <c r="G554" s="145"/>
      <c r="H554" s="145"/>
      <c r="I554" s="145"/>
      <c r="J554" s="145"/>
      <c r="K554" s="145"/>
      <c r="L554" s="145"/>
      <c r="M554" s="145"/>
      <c r="N554" s="145"/>
      <c r="O554" s="145"/>
      <c r="P554" s="145"/>
      <c r="Q554" s="145"/>
      <c r="R554" s="145"/>
      <c r="S554" s="145"/>
      <c r="T554" s="145"/>
      <c r="U554" s="145"/>
      <c r="V554" s="145"/>
      <c r="W554" s="145"/>
    </row>
    <row r="555">
      <c r="A555" s="145"/>
      <c r="B555" s="145"/>
      <c r="C555" s="145"/>
      <c r="D555" s="145"/>
      <c r="E555" s="145"/>
      <c r="F555" s="145"/>
      <c r="G555" s="145"/>
      <c r="H555" s="145"/>
      <c r="I555" s="145"/>
      <c r="J555" s="145"/>
      <c r="K555" s="145"/>
      <c r="L555" s="145"/>
      <c r="M555" s="145"/>
      <c r="N555" s="145"/>
      <c r="O555" s="145"/>
      <c r="P555" s="145"/>
      <c r="Q555" s="145"/>
      <c r="R555" s="145"/>
      <c r="S555" s="145"/>
      <c r="T555" s="145"/>
      <c r="U555" s="145"/>
      <c r="V555" s="145"/>
      <c r="W555" s="145"/>
    </row>
    <row r="556">
      <c r="A556" s="145"/>
      <c r="B556" s="145"/>
      <c r="C556" s="145"/>
      <c r="D556" s="145"/>
      <c r="E556" s="145"/>
      <c r="F556" s="145"/>
      <c r="G556" s="145"/>
      <c r="H556" s="145"/>
      <c r="I556" s="145"/>
      <c r="J556" s="145"/>
      <c r="K556" s="145"/>
      <c r="L556" s="145"/>
      <c r="M556" s="145"/>
      <c r="N556" s="145"/>
      <c r="O556" s="145"/>
      <c r="P556" s="145"/>
      <c r="Q556" s="145"/>
      <c r="R556" s="145"/>
      <c r="S556" s="145"/>
      <c r="T556" s="145"/>
      <c r="U556" s="145"/>
      <c r="V556" s="145"/>
      <c r="W556" s="145"/>
    </row>
    <row r="557">
      <c r="A557" s="145"/>
      <c r="B557" s="145"/>
      <c r="C557" s="145"/>
      <c r="D557" s="145"/>
      <c r="E557" s="145"/>
      <c r="F557" s="145"/>
      <c r="G557" s="145"/>
      <c r="H557" s="145"/>
      <c r="I557" s="145"/>
      <c r="J557" s="145"/>
      <c r="K557" s="145"/>
      <c r="L557" s="145"/>
      <c r="M557" s="145"/>
      <c r="N557" s="145"/>
      <c r="O557" s="145"/>
      <c r="P557" s="145"/>
      <c r="Q557" s="145"/>
      <c r="R557" s="145"/>
      <c r="S557" s="145"/>
      <c r="T557" s="145"/>
      <c r="U557" s="145"/>
      <c r="V557" s="145"/>
      <c r="W557" s="145"/>
    </row>
    <row r="558">
      <c r="A558" s="145"/>
      <c r="B558" s="145"/>
      <c r="C558" s="145"/>
      <c r="D558" s="145"/>
      <c r="E558" s="145"/>
      <c r="F558" s="145"/>
      <c r="G558" s="145"/>
      <c r="H558" s="145"/>
      <c r="I558" s="145"/>
      <c r="J558" s="145"/>
      <c r="K558" s="145"/>
      <c r="L558" s="145"/>
      <c r="M558" s="145"/>
      <c r="N558" s="145"/>
      <c r="O558" s="145"/>
      <c r="P558" s="145"/>
      <c r="Q558" s="145"/>
      <c r="R558" s="145"/>
      <c r="S558" s="145"/>
      <c r="T558" s="145"/>
      <c r="U558" s="145"/>
      <c r="V558" s="145"/>
      <c r="W558" s="145"/>
    </row>
    <row r="559">
      <c r="A559" s="145"/>
      <c r="B559" s="145"/>
      <c r="C559" s="145"/>
      <c r="D559" s="145"/>
      <c r="E559" s="145"/>
      <c r="F559" s="145"/>
      <c r="G559" s="145"/>
      <c r="H559" s="145"/>
      <c r="I559" s="145"/>
      <c r="J559" s="145"/>
      <c r="K559" s="145"/>
      <c r="L559" s="145"/>
      <c r="M559" s="145"/>
      <c r="N559" s="145"/>
      <c r="O559" s="145"/>
      <c r="P559" s="145"/>
      <c r="Q559" s="145"/>
      <c r="R559" s="145"/>
      <c r="S559" s="145"/>
      <c r="T559" s="145"/>
      <c r="U559" s="145"/>
      <c r="V559" s="145"/>
      <c r="W559" s="145"/>
    </row>
    <row r="560">
      <c r="A560" s="145"/>
      <c r="B560" s="145"/>
      <c r="C560" s="145"/>
      <c r="D560" s="145"/>
      <c r="E560" s="145"/>
      <c r="F560" s="145"/>
      <c r="G560" s="145"/>
      <c r="H560" s="145"/>
      <c r="I560" s="145"/>
      <c r="J560" s="145"/>
      <c r="K560" s="145"/>
      <c r="L560" s="145"/>
      <c r="M560" s="145"/>
      <c r="N560" s="145"/>
      <c r="O560" s="145"/>
      <c r="P560" s="145"/>
      <c r="Q560" s="145"/>
      <c r="R560" s="145"/>
      <c r="S560" s="145"/>
      <c r="T560" s="145"/>
      <c r="U560" s="145"/>
      <c r="V560" s="145"/>
      <c r="W560" s="145"/>
    </row>
    <row r="561">
      <c r="A561" s="145"/>
      <c r="B561" s="145"/>
      <c r="C561" s="145"/>
      <c r="D561" s="145"/>
      <c r="E561" s="145"/>
      <c r="F561" s="145"/>
      <c r="G561" s="145"/>
      <c r="H561" s="145"/>
      <c r="I561" s="145"/>
      <c r="J561" s="145"/>
      <c r="K561" s="145"/>
      <c r="L561" s="145"/>
      <c r="M561" s="145"/>
      <c r="N561" s="145"/>
      <c r="O561" s="145"/>
      <c r="P561" s="145"/>
      <c r="Q561" s="145"/>
      <c r="R561" s="145"/>
      <c r="S561" s="145"/>
      <c r="T561" s="145"/>
      <c r="U561" s="145"/>
      <c r="V561" s="145"/>
      <c r="W561" s="145"/>
    </row>
    <row r="562">
      <c r="A562" s="145"/>
      <c r="B562" s="145"/>
      <c r="C562" s="145"/>
      <c r="D562" s="145"/>
      <c r="E562" s="145"/>
      <c r="F562" s="145"/>
      <c r="G562" s="145"/>
      <c r="H562" s="145"/>
      <c r="I562" s="145"/>
      <c r="J562" s="145"/>
      <c r="K562" s="145"/>
      <c r="L562" s="145"/>
      <c r="M562" s="145"/>
      <c r="N562" s="145"/>
      <c r="O562" s="145"/>
      <c r="P562" s="145"/>
      <c r="Q562" s="145"/>
      <c r="R562" s="145"/>
      <c r="S562" s="145"/>
      <c r="T562" s="145"/>
      <c r="U562" s="145"/>
      <c r="V562" s="145"/>
      <c r="W562" s="145"/>
    </row>
    <row r="563">
      <c r="A563" s="145"/>
      <c r="B563" s="145"/>
      <c r="C563" s="145"/>
      <c r="D563" s="145"/>
      <c r="E563" s="145"/>
      <c r="F563" s="145"/>
      <c r="G563" s="145"/>
      <c r="H563" s="145"/>
      <c r="I563" s="145"/>
      <c r="J563" s="145"/>
      <c r="K563" s="145"/>
      <c r="L563" s="145"/>
      <c r="M563" s="145"/>
      <c r="N563" s="145"/>
      <c r="O563" s="145"/>
      <c r="P563" s="145"/>
      <c r="Q563" s="145"/>
      <c r="R563" s="145"/>
      <c r="S563" s="145"/>
      <c r="T563" s="145"/>
      <c r="U563" s="145"/>
      <c r="V563" s="145"/>
      <c r="W563" s="145"/>
    </row>
    <row r="564">
      <c r="A564" s="145"/>
      <c r="B564" s="145"/>
      <c r="C564" s="145"/>
      <c r="D564" s="145"/>
      <c r="E564" s="145"/>
      <c r="F564" s="145"/>
      <c r="G564" s="145"/>
      <c r="H564" s="145"/>
      <c r="I564" s="145"/>
      <c r="J564" s="145"/>
      <c r="K564" s="145"/>
      <c r="L564" s="145"/>
      <c r="M564" s="145"/>
      <c r="N564" s="145"/>
      <c r="O564" s="145"/>
      <c r="P564" s="145"/>
      <c r="Q564" s="145"/>
      <c r="R564" s="145"/>
      <c r="S564" s="145"/>
      <c r="T564" s="145"/>
      <c r="U564" s="145"/>
      <c r="V564" s="145"/>
      <c r="W564" s="145"/>
    </row>
    <row r="565">
      <c r="A565" s="145"/>
      <c r="B565" s="145"/>
      <c r="C565" s="145"/>
      <c r="D565" s="145"/>
      <c r="E565" s="145"/>
      <c r="F565" s="145"/>
      <c r="G565" s="145"/>
      <c r="H565" s="145"/>
      <c r="I565" s="145"/>
      <c r="J565" s="145"/>
      <c r="K565" s="145"/>
      <c r="L565" s="145"/>
      <c r="M565" s="145"/>
      <c r="N565" s="145"/>
      <c r="O565" s="145"/>
      <c r="P565" s="145"/>
      <c r="Q565" s="145"/>
      <c r="R565" s="145"/>
      <c r="S565" s="145"/>
      <c r="T565" s="145"/>
      <c r="U565" s="145"/>
      <c r="V565" s="145"/>
      <c r="W565" s="145"/>
    </row>
    <row r="566">
      <c r="A566" s="145"/>
      <c r="B566" s="145"/>
      <c r="C566" s="145"/>
      <c r="D566" s="145"/>
      <c r="E566" s="145"/>
      <c r="F566" s="145"/>
      <c r="G566" s="145"/>
      <c r="H566" s="145"/>
      <c r="I566" s="145"/>
      <c r="J566" s="145"/>
      <c r="K566" s="145"/>
      <c r="L566" s="145"/>
      <c r="M566" s="145"/>
      <c r="N566" s="145"/>
      <c r="O566" s="145"/>
      <c r="P566" s="145"/>
      <c r="Q566" s="145"/>
      <c r="R566" s="145"/>
      <c r="S566" s="145"/>
      <c r="T566" s="145"/>
      <c r="U566" s="145"/>
      <c r="V566" s="145"/>
      <c r="W566" s="145"/>
    </row>
    <row r="567">
      <c r="A567" s="145"/>
      <c r="B567" s="145"/>
      <c r="C567" s="145"/>
      <c r="D567" s="145"/>
      <c r="E567" s="145"/>
      <c r="F567" s="145"/>
      <c r="G567" s="145"/>
      <c r="H567" s="145"/>
      <c r="I567" s="145"/>
      <c r="J567" s="145"/>
      <c r="K567" s="145"/>
      <c r="L567" s="145"/>
      <c r="M567" s="145"/>
      <c r="N567" s="145"/>
      <c r="O567" s="145"/>
      <c r="P567" s="145"/>
      <c r="Q567" s="145"/>
      <c r="R567" s="145"/>
      <c r="S567" s="145"/>
      <c r="T567" s="145"/>
      <c r="U567" s="145"/>
      <c r="V567" s="145"/>
      <c r="W567" s="145"/>
    </row>
    <row r="568">
      <c r="A568" s="145"/>
      <c r="B568" s="145"/>
      <c r="C568" s="145"/>
      <c r="D568" s="145"/>
      <c r="E568" s="145"/>
      <c r="F568" s="145"/>
      <c r="G568" s="145"/>
      <c r="H568" s="145"/>
      <c r="I568" s="145"/>
      <c r="J568" s="145"/>
      <c r="K568" s="145"/>
      <c r="L568" s="145"/>
      <c r="M568" s="145"/>
      <c r="N568" s="145"/>
      <c r="O568" s="145"/>
      <c r="P568" s="145"/>
      <c r="Q568" s="145"/>
      <c r="R568" s="145"/>
      <c r="S568" s="145"/>
      <c r="T568" s="145"/>
      <c r="U568" s="145"/>
      <c r="V568" s="145"/>
      <c r="W568" s="145"/>
    </row>
    <row r="569">
      <c r="A569" s="145"/>
      <c r="B569" s="145"/>
      <c r="C569" s="145"/>
      <c r="D569" s="145"/>
      <c r="E569" s="145"/>
      <c r="F569" s="145"/>
      <c r="G569" s="145"/>
      <c r="H569" s="145"/>
      <c r="I569" s="145"/>
      <c r="J569" s="145"/>
      <c r="K569" s="145"/>
      <c r="L569" s="145"/>
      <c r="M569" s="145"/>
      <c r="N569" s="145"/>
      <c r="O569" s="145"/>
      <c r="P569" s="145"/>
      <c r="Q569" s="145"/>
      <c r="R569" s="145"/>
      <c r="S569" s="145"/>
      <c r="T569" s="145"/>
      <c r="U569" s="145"/>
      <c r="V569" s="145"/>
      <c r="W569" s="145"/>
    </row>
    <row r="570">
      <c r="A570" s="145"/>
      <c r="B570" s="145"/>
      <c r="C570" s="145"/>
      <c r="D570" s="145"/>
      <c r="E570" s="145"/>
      <c r="F570" s="145"/>
      <c r="G570" s="145"/>
      <c r="H570" s="145"/>
      <c r="I570" s="145"/>
      <c r="J570" s="145"/>
      <c r="K570" s="145"/>
      <c r="L570" s="145"/>
      <c r="M570" s="145"/>
      <c r="N570" s="145"/>
      <c r="O570" s="145"/>
      <c r="P570" s="145"/>
      <c r="Q570" s="145"/>
      <c r="R570" s="145"/>
      <c r="S570" s="145"/>
      <c r="T570" s="145"/>
      <c r="U570" s="145"/>
      <c r="V570" s="145"/>
      <c r="W570" s="145"/>
    </row>
    <row r="571">
      <c r="A571" s="145"/>
      <c r="B571" s="145"/>
      <c r="C571" s="145"/>
      <c r="D571" s="145"/>
      <c r="E571" s="145"/>
      <c r="F571" s="145"/>
      <c r="G571" s="145"/>
      <c r="H571" s="145"/>
      <c r="I571" s="145"/>
      <c r="J571" s="145"/>
      <c r="K571" s="145"/>
      <c r="L571" s="145"/>
      <c r="M571" s="145"/>
      <c r="N571" s="145"/>
      <c r="O571" s="145"/>
      <c r="P571" s="145"/>
      <c r="Q571" s="145"/>
      <c r="R571" s="145"/>
      <c r="S571" s="145"/>
      <c r="T571" s="145"/>
      <c r="U571" s="145"/>
      <c r="V571" s="145"/>
      <c r="W571" s="145"/>
    </row>
    <row r="572">
      <c r="A572" s="145"/>
      <c r="B572" s="145"/>
      <c r="C572" s="145"/>
      <c r="D572" s="145"/>
      <c r="E572" s="145"/>
      <c r="F572" s="145"/>
      <c r="G572" s="145"/>
      <c r="H572" s="145"/>
      <c r="I572" s="145"/>
      <c r="J572" s="145"/>
      <c r="K572" s="145"/>
      <c r="L572" s="145"/>
      <c r="M572" s="145"/>
      <c r="N572" s="145"/>
      <c r="O572" s="145"/>
      <c r="P572" s="145"/>
      <c r="Q572" s="145"/>
      <c r="R572" s="145"/>
      <c r="S572" s="145"/>
      <c r="T572" s="145"/>
      <c r="U572" s="145"/>
      <c r="V572" s="145"/>
      <c r="W572" s="145"/>
    </row>
    <row r="573">
      <c r="A573" s="145"/>
      <c r="B573" s="145"/>
      <c r="C573" s="145"/>
      <c r="D573" s="145"/>
      <c r="E573" s="145"/>
      <c r="F573" s="145"/>
      <c r="G573" s="145"/>
      <c r="H573" s="145"/>
      <c r="I573" s="145"/>
      <c r="J573" s="145"/>
      <c r="K573" s="145"/>
      <c r="L573" s="145"/>
      <c r="M573" s="145"/>
      <c r="N573" s="145"/>
      <c r="O573" s="145"/>
      <c r="P573" s="145"/>
      <c r="Q573" s="145"/>
      <c r="R573" s="145"/>
      <c r="S573" s="145"/>
      <c r="T573" s="145"/>
      <c r="U573" s="145"/>
      <c r="V573" s="145"/>
      <c r="W573" s="145"/>
    </row>
    <row r="574">
      <c r="A574" s="145"/>
      <c r="B574" s="145"/>
      <c r="C574" s="145"/>
      <c r="D574" s="145"/>
      <c r="E574" s="145"/>
      <c r="F574" s="145"/>
      <c r="G574" s="145"/>
      <c r="H574" s="145"/>
      <c r="I574" s="145"/>
      <c r="J574" s="145"/>
      <c r="K574" s="145"/>
      <c r="L574" s="145"/>
      <c r="M574" s="145"/>
      <c r="N574" s="145"/>
      <c r="O574" s="145"/>
      <c r="P574" s="145"/>
      <c r="Q574" s="145"/>
      <c r="R574" s="145"/>
      <c r="S574" s="145"/>
      <c r="T574" s="145"/>
      <c r="U574" s="145"/>
      <c r="V574" s="145"/>
      <c r="W574" s="145"/>
    </row>
    <row r="575">
      <c r="A575" s="145"/>
      <c r="B575" s="145"/>
      <c r="C575" s="145"/>
      <c r="D575" s="145"/>
      <c r="E575" s="145"/>
      <c r="F575" s="145"/>
      <c r="G575" s="145"/>
      <c r="H575" s="145"/>
      <c r="I575" s="145"/>
      <c r="J575" s="145"/>
      <c r="K575" s="145"/>
      <c r="L575" s="145"/>
      <c r="M575" s="145"/>
      <c r="N575" s="145"/>
      <c r="O575" s="145"/>
      <c r="P575" s="145"/>
      <c r="Q575" s="145"/>
      <c r="R575" s="145"/>
      <c r="S575" s="145"/>
      <c r="T575" s="145"/>
      <c r="U575" s="145"/>
      <c r="V575" s="145"/>
      <c r="W575" s="145"/>
    </row>
    <row r="576">
      <c r="A576" s="145"/>
      <c r="B576" s="145"/>
      <c r="C576" s="145"/>
      <c r="D576" s="145"/>
      <c r="E576" s="145"/>
      <c r="F576" s="145"/>
      <c r="G576" s="145"/>
      <c r="H576" s="145"/>
      <c r="I576" s="145"/>
      <c r="J576" s="145"/>
      <c r="K576" s="145"/>
      <c r="L576" s="145"/>
      <c r="M576" s="145"/>
      <c r="N576" s="145"/>
      <c r="O576" s="145"/>
      <c r="P576" s="145"/>
      <c r="Q576" s="145"/>
      <c r="R576" s="145"/>
      <c r="S576" s="145"/>
      <c r="T576" s="145"/>
      <c r="U576" s="145"/>
      <c r="V576" s="145"/>
      <c r="W576" s="145"/>
    </row>
    <row r="577">
      <c r="A577" s="145"/>
      <c r="B577" s="145"/>
      <c r="C577" s="145"/>
      <c r="D577" s="145"/>
      <c r="E577" s="145"/>
      <c r="F577" s="145"/>
      <c r="G577" s="145"/>
      <c r="H577" s="145"/>
      <c r="I577" s="145"/>
      <c r="J577" s="145"/>
      <c r="K577" s="145"/>
      <c r="L577" s="145"/>
      <c r="M577" s="145"/>
      <c r="N577" s="145"/>
      <c r="O577" s="145"/>
      <c r="P577" s="145"/>
      <c r="Q577" s="145"/>
      <c r="R577" s="145"/>
      <c r="S577" s="145"/>
      <c r="T577" s="145"/>
      <c r="U577" s="145"/>
      <c r="V577" s="145"/>
      <c r="W577" s="145"/>
    </row>
    <row r="578">
      <c r="A578" s="145"/>
      <c r="B578" s="145"/>
      <c r="C578" s="145"/>
      <c r="D578" s="145"/>
      <c r="E578" s="145"/>
      <c r="F578" s="145"/>
      <c r="G578" s="145"/>
      <c r="H578" s="145"/>
      <c r="I578" s="145"/>
      <c r="J578" s="145"/>
      <c r="K578" s="145"/>
      <c r="L578" s="145"/>
      <c r="M578" s="145"/>
      <c r="N578" s="145"/>
      <c r="O578" s="145"/>
      <c r="P578" s="145"/>
      <c r="Q578" s="145"/>
      <c r="R578" s="145"/>
      <c r="S578" s="145"/>
      <c r="T578" s="145"/>
      <c r="U578" s="145"/>
      <c r="V578" s="145"/>
      <c r="W578" s="145"/>
    </row>
    <row r="579">
      <c r="A579" s="145"/>
      <c r="B579" s="145"/>
      <c r="C579" s="145"/>
      <c r="D579" s="145"/>
      <c r="E579" s="145"/>
      <c r="F579" s="145"/>
      <c r="G579" s="145"/>
      <c r="H579" s="145"/>
      <c r="I579" s="145"/>
      <c r="J579" s="145"/>
      <c r="K579" s="145"/>
      <c r="L579" s="145"/>
      <c r="M579" s="145"/>
      <c r="N579" s="145"/>
      <c r="O579" s="145"/>
      <c r="P579" s="145"/>
      <c r="Q579" s="145"/>
      <c r="R579" s="145"/>
      <c r="S579" s="145"/>
      <c r="T579" s="145"/>
      <c r="U579" s="145"/>
      <c r="V579" s="145"/>
      <c r="W579" s="145"/>
    </row>
    <row r="580">
      <c r="A580" s="145"/>
      <c r="B580" s="145"/>
      <c r="C580" s="145"/>
      <c r="D580" s="145"/>
      <c r="E580" s="145"/>
      <c r="F580" s="145"/>
      <c r="G580" s="145"/>
      <c r="H580" s="145"/>
      <c r="I580" s="145"/>
      <c r="J580" s="145"/>
      <c r="K580" s="145"/>
      <c r="L580" s="145"/>
      <c r="M580" s="145"/>
      <c r="N580" s="145"/>
      <c r="O580" s="145"/>
      <c r="P580" s="145"/>
      <c r="Q580" s="145"/>
      <c r="R580" s="145"/>
      <c r="S580" s="145"/>
      <c r="T580" s="145"/>
      <c r="U580" s="145"/>
      <c r="V580" s="145"/>
      <c r="W580" s="145"/>
    </row>
    <row r="581">
      <c r="A581" s="145"/>
      <c r="B581" s="145"/>
      <c r="C581" s="145"/>
      <c r="D581" s="145"/>
      <c r="E581" s="145"/>
      <c r="F581" s="145"/>
      <c r="G581" s="145"/>
      <c r="H581" s="145"/>
      <c r="I581" s="145"/>
      <c r="J581" s="145"/>
      <c r="K581" s="145"/>
      <c r="L581" s="145"/>
      <c r="M581" s="145"/>
      <c r="N581" s="145"/>
      <c r="O581" s="145"/>
      <c r="P581" s="145"/>
      <c r="Q581" s="145"/>
      <c r="R581" s="145"/>
      <c r="S581" s="145"/>
      <c r="T581" s="145"/>
      <c r="U581" s="145"/>
      <c r="V581" s="145"/>
      <c r="W581" s="145"/>
    </row>
    <row r="582">
      <c r="A582" s="145"/>
      <c r="B582" s="145"/>
      <c r="C582" s="145"/>
      <c r="D582" s="145"/>
      <c r="E582" s="145"/>
      <c r="F582" s="145"/>
      <c r="G582" s="145"/>
      <c r="H582" s="145"/>
      <c r="I582" s="145"/>
      <c r="J582" s="145"/>
      <c r="K582" s="145"/>
      <c r="L582" s="145"/>
      <c r="M582" s="145"/>
      <c r="N582" s="145"/>
      <c r="O582" s="145"/>
      <c r="P582" s="145"/>
      <c r="Q582" s="145"/>
      <c r="R582" s="145"/>
      <c r="S582" s="145"/>
      <c r="T582" s="145"/>
      <c r="U582" s="145"/>
      <c r="V582" s="145"/>
      <c r="W582" s="145"/>
    </row>
    <row r="583">
      <c r="A583" s="145"/>
      <c r="B583" s="145"/>
      <c r="C583" s="145"/>
      <c r="D583" s="145"/>
      <c r="E583" s="145"/>
      <c r="F583" s="145"/>
      <c r="G583" s="145"/>
      <c r="H583" s="145"/>
      <c r="I583" s="145"/>
      <c r="J583" s="145"/>
      <c r="K583" s="145"/>
      <c r="L583" s="145"/>
      <c r="M583" s="145"/>
      <c r="N583" s="145"/>
      <c r="O583" s="145"/>
      <c r="P583" s="145"/>
      <c r="Q583" s="145"/>
      <c r="R583" s="145"/>
      <c r="S583" s="145"/>
      <c r="T583" s="145"/>
      <c r="U583" s="145"/>
      <c r="V583" s="145"/>
      <c r="W583" s="145"/>
    </row>
    <row r="584">
      <c r="A584" s="145"/>
      <c r="B584" s="145"/>
      <c r="C584" s="145"/>
      <c r="D584" s="145"/>
      <c r="E584" s="145"/>
      <c r="F584" s="145"/>
      <c r="G584" s="145"/>
      <c r="H584" s="145"/>
      <c r="I584" s="145"/>
      <c r="J584" s="145"/>
      <c r="K584" s="145"/>
      <c r="L584" s="145"/>
      <c r="M584" s="145"/>
      <c r="N584" s="145"/>
      <c r="O584" s="145"/>
      <c r="P584" s="145"/>
      <c r="Q584" s="145"/>
      <c r="R584" s="145"/>
      <c r="S584" s="145"/>
      <c r="T584" s="145"/>
      <c r="U584" s="145"/>
      <c r="V584" s="145"/>
      <c r="W584" s="145"/>
    </row>
    <row r="585">
      <c r="A585" s="145"/>
      <c r="B585" s="145"/>
      <c r="C585" s="145"/>
      <c r="D585" s="145"/>
      <c r="E585" s="145"/>
      <c r="F585" s="145"/>
      <c r="G585" s="145"/>
      <c r="H585" s="145"/>
      <c r="I585" s="145"/>
      <c r="J585" s="145"/>
      <c r="K585" s="145"/>
      <c r="L585" s="145"/>
      <c r="M585" s="145"/>
      <c r="N585" s="145"/>
      <c r="O585" s="145"/>
      <c r="P585" s="145"/>
      <c r="Q585" s="145"/>
      <c r="R585" s="145"/>
      <c r="S585" s="145"/>
      <c r="T585" s="145"/>
      <c r="U585" s="145"/>
      <c r="V585" s="145"/>
      <c r="W585" s="145"/>
    </row>
    <row r="586">
      <c r="A586" s="145"/>
      <c r="B586" s="145"/>
      <c r="C586" s="145"/>
      <c r="D586" s="145"/>
      <c r="E586" s="145"/>
      <c r="F586" s="145"/>
      <c r="G586" s="145"/>
      <c r="H586" s="145"/>
      <c r="I586" s="145"/>
      <c r="J586" s="145"/>
      <c r="K586" s="145"/>
      <c r="L586" s="145"/>
      <c r="M586" s="145"/>
      <c r="N586" s="145"/>
      <c r="O586" s="145"/>
      <c r="P586" s="145"/>
      <c r="Q586" s="145"/>
      <c r="R586" s="145"/>
      <c r="S586" s="145"/>
      <c r="T586" s="145"/>
      <c r="U586" s="145"/>
      <c r="V586" s="145"/>
      <c r="W586" s="145"/>
    </row>
    <row r="587">
      <c r="A587" s="145"/>
      <c r="B587" s="145"/>
      <c r="C587" s="145"/>
      <c r="D587" s="145"/>
      <c r="E587" s="145"/>
      <c r="F587" s="145"/>
      <c r="G587" s="145"/>
      <c r="H587" s="145"/>
      <c r="I587" s="145"/>
      <c r="J587" s="145"/>
      <c r="K587" s="145"/>
      <c r="L587" s="145"/>
      <c r="M587" s="145"/>
      <c r="N587" s="145"/>
      <c r="O587" s="145"/>
      <c r="P587" s="145"/>
      <c r="Q587" s="145"/>
      <c r="R587" s="145"/>
      <c r="S587" s="145"/>
      <c r="T587" s="145"/>
      <c r="U587" s="145"/>
      <c r="V587" s="145"/>
      <c r="W587" s="145"/>
    </row>
    <row r="588">
      <c r="A588" s="145"/>
      <c r="B588" s="145"/>
      <c r="C588" s="145"/>
      <c r="D588" s="145"/>
      <c r="E588" s="145"/>
      <c r="F588" s="145"/>
      <c r="G588" s="145"/>
      <c r="H588" s="145"/>
      <c r="I588" s="145"/>
      <c r="J588" s="145"/>
      <c r="K588" s="145"/>
      <c r="L588" s="145"/>
      <c r="M588" s="145"/>
      <c r="N588" s="145"/>
      <c r="O588" s="145"/>
      <c r="P588" s="145"/>
      <c r="Q588" s="145"/>
      <c r="R588" s="145"/>
      <c r="S588" s="145"/>
      <c r="T588" s="145"/>
      <c r="U588" s="145"/>
      <c r="V588" s="145"/>
      <c r="W588" s="145"/>
    </row>
    <row r="589">
      <c r="A589" s="145"/>
      <c r="B589" s="145"/>
      <c r="C589" s="145"/>
      <c r="D589" s="145"/>
      <c r="E589" s="145"/>
      <c r="F589" s="145"/>
      <c r="G589" s="145"/>
      <c r="H589" s="145"/>
      <c r="I589" s="145"/>
      <c r="J589" s="145"/>
      <c r="K589" s="145"/>
      <c r="L589" s="145"/>
      <c r="M589" s="145"/>
      <c r="N589" s="145"/>
      <c r="O589" s="145"/>
      <c r="P589" s="145"/>
      <c r="Q589" s="145"/>
      <c r="R589" s="145"/>
      <c r="S589" s="145"/>
      <c r="T589" s="145"/>
      <c r="U589" s="145"/>
      <c r="V589" s="145"/>
      <c r="W589" s="145"/>
    </row>
    <row r="590">
      <c r="A590" s="145"/>
      <c r="B590" s="145"/>
      <c r="C590" s="145"/>
      <c r="D590" s="145"/>
      <c r="E590" s="145"/>
      <c r="F590" s="145"/>
      <c r="G590" s="145"/>
      <c r="H590" s="145"/>
      <c r="I590" s="145"/>
      <c r="J590" s="145"/>
      <c r="K590" s="145"/>
      <c r="L590" s="145"/>
      <c r="M590" s="145"/>
      <c r="N590" s="145"/>
      <c r="O590" s="145"/>
      <c r="P590" s="145"/>
      <c r="Q590" s="145"/>
      <c r="R590" s="145"/>
      <c r="S590" s="145"/>
      <c r="T590" s="145"/>
      <c r="U590" s="145"/>
      <c r="V590" s="145"/>
      <c r="W590" s="145"/>
    </row>
    <row r="591">
      <c r="A591" s="145"/>
      <c r="B591" s="145"/>
      <c r="C591" s="145"/>
      <c r="D591" s="145"/>
      <c r="E591" s="145"/>
      <c r="F591" s="145"/>
      <c r="G591" s="145"/>
      <c r="H591" s="145"/>
      <c r="I591" s="145"/>
      <c r="J591" s="145"/>
      <c r="K591" s="145"/>
      <c r="L591" s="145"/>
      <c r="M591" s="145"/>
      <c r="N591" s="145"/>
      <c r="O591" s="145"/>
      <c r="P591" s="145"/>
      <c r="Q591" s="145"/>
      <c r="R591" s="145"/>
      <c r="S591" s="145"/>
      <c r="T591" s="145"/>
      <c r="U591" s="145"/>
      <c r="V591" s="145"/>
      <c r="W591" s="145"/>
    </row>
    <row r="592">
      <c r="A592" s="145"/>
      <c r="B592" s="145"/>
      <c r="C592" s="145"/>
      <c r="D592" s="145"/>
      <c r="E592" s="145"/>
      <c r="F592" s="145"/>
      <c r="G592" s="145"/>
      <c r="H592" s="145"/>
      <c r="I592" s="145"/>
      <c r="J592" s="145"/>
      <c r="K592" s="145"/>
      <c r="L592" s="145"/>
      <c r="M592" s="145"/>
      <c r="N592" s="145"/>
      <c r="O592" s="145"/>
      <c r="P592" s="145"/>
      <c r="Q592" s="145"/>
      <c r="R592" s="145"/>
      <c r="S592" s="145"/>
      <c r="T592" s="145"/>
      <c r="U592" s="145"/>
      <c r="V592" s="145"/>
      <c r="W592" s="145"/>
    </row>
    <row r="593">
      <c r="A593" s="145"/>
      <c r="B593" s="145"/>
      <c r="C593" s="145"/>
      <c r="D593" s="145"/>
      <c r="E593" s="145"/>
      <c r="F593" s="145"/>
      <c r="G593" s="145"/>
      <c r="H593" s="145"/>
      <c r="I593" s="145"/>
      <c r="J593" s="145"/>
      <c r="K593" s="145"/>
      <c r="L593" s="145"/>
      <c r="M593" s="145"/>
      <c r="N593" s="145"/>
      <c r="O593" s="145"/>
      <c r="P593" s="145"/>
      <c r="Q593" s="145"/>
      <c r="R593" s="145"/>
      <c r="S593" s="145"/>
      <c r="T593" s="145"/>
      <c r="U593" s="145"/>
      <c r="V593" s="145"/>
      <c r="W593" s="145"/>
    </row>
    <row r="594">
      <c r="A594" s="145"/>
      <c r="B594" s="145"/>
      <c r="C594" s="145"/>
      <c r="D594" s="145"/>
      <c r="E594" s="145"/>
      <c r="F594" s="145"/>
      <c r="G594" s="145"/>
      <c r="H594" s="145"/>
      <c r="I594" s="145"/>
      <c r="J594" s="145"/>
      <c r="K594" s="145"/>
      <c r="L594" s="145"/>
      <c r="M594" s="145"/>
      <c r="N594" s="145"/>
      <c r="O594" s="145"/>
      <c r="P594" s="145"/>
      <c r="Q594" s="145"/>
      <c r="R594" s="145"/>
      <c r="S594" s="145"/>
      <c r="T594" s="145"/>
      <c r="U594" s="145"/>
      <c r="V594" s="145"/>
      <c r="W594" s="145"/>
    </row>
    <row r="595">
      <c r="A595" s="145"/>
      <c r="B595" s="145"/>
      <c r="C595" s="145"/>
      <c r="D595" s="145"/>
      <c r="E595" s="145"/>
      <c r="F595" s="145"/>
      <c r="G595" s="145"/>
      <c r="H595" s="145"/>
      <c r="I595" s="145"/>
      <c r="J595" s="145"/>
      <c r="K595" s="145"/>
      <c r="L595" s="145"/>
      <c r="M595" s="145"/>
      <c r="N595" s="145"/>
      <c r="O595" s="145"/>
      <c r="P595" s="145"/>
      <c r="Q595" s="145"/>
      <c r="R595" s="145"/>
      <c r="S595" s="145"/>
      <c r="T595" s="145"/>
      <c r="U595" s="145"/>
      <c r="V595" s="145"/>
      <c r="W595" s="145"/>
    </row>
    <row r="596">
      <c r="A596" s="145"/>
      <c r="B596" s="145"/>
      <c r="C596" s="145"/>
      <c r="D596" s="145"/>
      <c r="E596" s="145"/>
      <c r="F596" s="145"/>
      <c r="G596" s="145"/>
      <c r="H596" s="145"/>
      <c r="I596" s="145"/>
      <c r="J596" s="145"/>
      <c r="K596" s="145"/>
      <c r="L596" s="145"/>
      <c r="M596" s="145"/>
      <c r="N596" s="145"/>
      <c r="O596" s="145"/>
      <c r="P596" s="145"/>
      <c r="Q596" s="145"/>
      <c r="R596" s="145"/>
      <c r="S596" s="145"/>
      <c r="T596" s="145"/>
      <c r="U596" s="145"/>
      <c r="V596" s="145"/>
      <c r="W596" s="145"/>
    </row>
    <row r="597">
      <c r="A597" s="145"/>
      <c r="B597" s="145"/>
      <c r="C597" s="145"/>
      <c r="D597" s="145"/>
      <c r="E597" s="145"/>
      <c r="F597" s="145"/>
      <c r="G597" s="145"/>
      <c r="H597" s="145"/>
      <c r="I597" s="145"/>
      <c r="J597" s="145"/>
      <c r="K597" s="145"/>
      <c r="L597" s="145"/>
      <c r="M597" s="145"/>
      <c r="N597" s="145"/>
      <c r="O597" s="145"/>
      <c r="P597" s="145"/>
      <c r="Q597" s="145"/>
      <c r="R597" s="145"/>
      <c r="S597" s="145"/>
      <c r="T597" s="145"/>
      <c r="U597" s="145"/>
      <c r="V597" s="145"/>
      <c r="W597" s="145"/>
    </row>
    <row r="598">
      <c r="A598" s="145"/>
      <c r="B598" s="145"/>
      <c r="C598" s="145"/>
      <c r="D598" s="145"/>
      <c r="E598" s="145"/>
      <c r="F598" s="145"/>
      <c r="G598" s="145"/>
      <c r="H598" s="145"/>
      <c r="I598" s="145"/>
      <c r="J598" s="145"/>
      <c r="K598" s="145"/>
      <c r="L598" s="145"/>
      <c r="M598" s="145"/>
      <c r="N598" s="145"/>
      <c r="O598" s="145"/>
      <c r="P598" s="145"/>
      <c r="Q598" s="145"/>
      <c r="R598" s="145"/>
      <c r="S598" s="145"/>
      <c r="T598" s="145"/>
      <c r="U598" s="145"/>
      <c r="V598" s="145"/>
      <c r="W598" s="145"/>
    </row>
    <row r="599">
      <c r="A599" s="145"/>
      <c r="B599" s="145"/>
      <c r="C599" s="145"/>
      <c r="D599" s="145"/>
      <c r="E599" s="145"/>
      <c r="F599" s="145"/>
      <c r="G599" s="145"/>
      <c r="H599" s="145"/>
      <c r="I599" s="145"/>
      <c r="J599" s="145"/>
      <c r="K599" s="145"/>
      <c r="L599" s="145"/>
      <c r="M599" s="145"/>
      <c r="N599" s="145"/>
      <c r="O599" s="145"/>
      <c r="P599" s="145"/>
      <c r="Q599" s="145"/>
      <c r="R599" s="145"/>
      <c r="S599" s="145"/>
      <c r="T599" s="145"/>
      <c r="U599" s="145"/>
      <c r="V599" s="145"/>
      <c r="W599" s="145"/>
    </row>
    <row r="600">
      <c r="A600" s="145"/>
      <c r="B600" s="145"/>
      <c r="C600" s="145"/>
      <c r="D600" s="145"/>
      <c r="E600" s="145"/>
      <c r="F600" s="145"/>
      <c r="G600" s="145"/>
      <c r="H600" s="145"/>
      <c r="I600" s="145"/>
      <c r="J600" s="145"/>
      <c r="K600" s="145"/>
      <c r="L600" s="145"/>
      <c r="M600" s="145"/>
      <c r="N600" s="145"/>
      <c r="O600" s="145"/>
      <c r="P600" s="145"/>
      <c r="Q600" s="145"/>
      <c r="R600" s="145"/>
      <c r="S600" s="145"/>
      <c r="T600" s="145"/>
      <c r="U600" s="145"/>
      <c r="V600" s="145"/>
      <c r="W600" s="145"/>
    </row>
    <row r="601">
      <c r="A601" s="145"/>
      <c r="B601" s="145"/>
      <c r="C601" s="145"/>
      <c r="D601" s="145"/>
      <c r="E601" s="145"/>
      <c r="F601" s="145"/>
      <c r="G601" s="145"/>
      <c r="H601" s="145"/>
      <c r="I601" s="145"/>
      <c r="J601" s="145"/>
      <c r="K601" s="145"/>
      <c r="L601" s="145"/>
      <c r="M601" s="145"/>
      <c r="N601" s="145"/>
      <c r="O601" s="145"/>
      <c r="P601" s="145"/>
      <c r="Q601" s="145"/>
      <c r="R601" s="145"/>
      <c r="S601" s="145"/>
      <c r="T601" s="145"/>
      <c r="U601" s="145"/>
      <c r="V601" s="145"/>
      <c r="W601" s="145"/>
    </row>
    <row r="602">
      <c r="A602" s="145"/>
      <c r="B602" s="145"/>
      <c r="C602" s="145"/>
      <c r="D602" s="145"/>
      <c r="E602" s="145"/>
      <c r="F602" s="145"/>
      <c r="G602" s="145"/>
      <c r="H602" s="145"/>
      <c r="I602" s="145"/>
      <c r="J602" s="145"/>
      <c r="K602" s="145"/>
      <c r="L602" s="145"/>
      <c r="M602" s="145"/>
      <c r="N602" s="145"/>
      <c r="O602" s="145"/>
      <c r="P602" s="145"/>
      <c r="Q602" s="145"/>
      <c r="R602" s="145"/>
      <c r="S602" s="145"/>
      <c r="T602" s="145"/>
      <c r="U602" s="145"/>
      <c r="V602" s="145"/>
      <c r="W602" s="145"/>
    </row>
    <row r="603">
      <c r="A603" s="145"/>
      <c r="B603" s="145"/>
      <c r="C603" s="145"/>
      <c r="D603" s="145"/>
      <c r="E603" s="145"/>
      <c r="F603" s="145"/>
      <c r="G603" s="145"/>
      <c r="H603" s="145"/>
      <c r="I603" s="145"/>
      <c r="J603" s="145"/>
      <c r="K603" s="145"/>
      <c r="L603" s="145"/>
      <c r="M603" s="145"/>
      <c r="N603" s="145"/>
      <c r="O603" s="145"/>
      <c r="P603" s="145"/>
      <c r="Q603" s="145"/>
      <c r="R603" s="145"/>
      <c r="S603" s="145"/>
      <c r="T603" s="145"/>
      <c r="U603" s="145"/>
      <c r="V603" s="145"/>
      <c r="W603" s="145"/>
    </row>
    <row r="604">
      <c r="A604" s="145"/>
      <c r="B604" s="145"/>
      <c r="C604" s="145"/>
      <c r="D604" s="145"/>
      <c r="E604" s="145"/>
      <c r="F604" s="145"/>
      <c r="G604" s="145"/>
      <c r="H604" s="145"/>
      <c r="I604" s="145"/>
      <c r="J604" s="145"/>
      <c r="K604" s="145"/>
      <c r="L604" s="145"/>
      <c r="M604" s="145"/>
      <c r="N604" s="145"/>
      <c r="O604" s="145"/>
      <c r="P604" s="145"/>
      <c r="Q604" s="145"/>
      <c r="R604" s="145"/>
      <c r="S604" s="145"/>
      <c r="T604" s="145"/>
      <c r="U604" s="145"/>
      <c r="V604" s="145"/>
      <c r="W604" s="145"/>
    </row>
    <row r="605">
      <c r="A605" s="145"/>
      <c r="B605" s="145"/>
      <c r="C605" s="145"/>
      <c r="D605" s="145"/>
      <c r="E605" s="145"/>
      <c r="F605" s="145"/>
      <c r="G605" s="145"/>
      <c r="H605" s="145"/>
      <c r="I605" s="145"/>
      <c r="J605" s="145"/>
      <c r="K605" s="145"/>
      <c r="L605" s="145"/>
      <c r="M605" s="145"/>
      <c r="N605" s="145"/>
      <c r="O605" s="145"/>
      <c r="P605" s="145"/>
      <c r="Q605" s="145"/>
      <c r="R605" s="145"/>
      <c r="S605" s="145"/>
      <c r="T605" s="145"/>
      <c r="U605" s="145"/>
      <c r="V605" s="145"/>
      <c r="W605" s="145"/>
    </row>
    <row r="606">
      <c r="A606" s="145"/>
      <c r="B606" s="145"/>
      <c r="C606" s="145"/>
      <c r="D606" s="145"/>
      <c r="E606" s="145"/>
      <c r="F606" s="145"/>
      <c r="G606" s="145"/>
      <c r="H606" s="145"/>
      <c r="I606" s="145"/>
      <c r="J606" s="145"/>
      <c r="K606" s="145"/>
      <c r="L606" s="145"/>
      <c r="M606" s="145"/>
      <c r="N606" s="145"/>
      <c r="O606" s="145"/>
      <c r="P606" s="145"/>
      <c r="Q606" s="145"/>
      <c r="R606" s="145"/>
      <c r="S606" s="145"/>
      <c r="T606" s="145"/>
      <c r="U606" s="145"/>
      <c r="V606" s="145"/>
      <c r="W606" s="145"/>
    </row>
    <row r="607">
      <c r="A607" s="145"/>
      <c r="B607" s="145"/>
      <c r="C607" s="145"/>
      <c r="D607" s="145"/>
      <c r="E607" s="145"/>
      <c r="F607" s="145"/>
      <c r="G607" s="145"/>
      <c r="H607" s="145"/>
      <c r="I607" s="145"/>
      <c r="J607" s="145"/>
      <c r="K607" s="145"/>
      <c r="L607" s="145"/>
      <c r="M607" s="145"/>
      <c r="N607" s="145"/>
      <c r="O607" s="145"/>
      <c r="P607" s="145"/>
      <c r="Q607" s="145"/>
      <c r="R607" s="145"/>
      <c r="S607" s="145"/>
      <c r="T607" s="145"/>
      <c r="U607" s="145"/>
      <c r="V607" s="145"/>
      <c r="W607" s="145"/>
    </row>
    <row r="608">
      <c r="A608" s="145"/>
      <c r="B608" s="145"/>
      <c r="C608" s="145"/>
      <c r="D608" s="145"/>
      <c r="E608" s="145"/>
      <c r="F608" s="145"/>
      <c r="G608" s="145"/>
      <c r="H608" s="145"/>
      <c r="I608" s="145"/>
      <c r="J608" s="145"/>
      <c r="K608" s="145"/>
      <c r="L608" s="145"/>
      <c r="M608" s="145"/>
      <c r="N608" s="145"/>
      <c r="O608" s="145"/>
      <c r="P608" s="145"/>
      <c r="Q608" s="145"/>
      <c r="R608" s="145"/>
      <c r="S608" s="145"/>
      <c r="T608" s="145"/>
      <c r="U608" s="145"/>
      <c r="V608" s="145"/>
      <c r="W608" s="145"/>
    </row>
    <row r="609">
      <c r="A609" s="145"/>
      <c r="B609" s="145"/>
      <c r="C609" s="145"/>
      <c r="D609" s="145"/>
      <c r="E609" s="145"/>
      <c r="F609" s="145"/>
      <c r="G609" s="145"/>
      <c r="H609" s="145"/>
      <c r="I609" s="145"/>
      <c r="J609" s="145"/>
      <c r="K609" s="145"/>
      <c r="L609" s="145"/>
      <c r="M609" s="145"/>
      <c r="N609" s="145"/>
      <c r="O609" s="145"/>
      <c r="P609" s="145"/>
      <c r="Q609" s="145"/>
      <c r="R609" s="145"/>
      <c r="S609" s="145"/>
      <c r="T609" s="145"/>
      <c r="U609" s="145"/>
      <c r="V609" s="145"/>
      <c r="W609" s="145"/>
    </row>
    <row r="610">
      <c r="A610" s="145"/>
      <c r="B610" s="145"/>
      <c r="C610" s="145"/>
      <c r="D610" s="145"/>
      <c r="E610" s="145"/>
      <c r="F610" s="145"/>
      <c r="G610" s="145"/>
      <c r="H610" s="145"/>
      <c r="I610" s="145"/>
      <c r="J610" s="145"/>
      <c r="K610" s="145"/>
      <c r="L610" s="145"/>
      <c r="M610" s="145"/>
      <c r="N610" s="145"/>
      <c r="O610" s="145"/>
      <c r="P610" s="145"/>
      <c r="Q610" s="145"/>
      <c r="R610" s="145"/>
      <c r="S610" s="145"/>
      <c r="T610" s="145"/>
      <c r="U610" s="145"/>
      <c r="V610" s="145"/>
      <c r="W610" s="145"/>
    </row>
    <row r="611">
      <c r="A611" s="145"/>
      <c r="B611" s="145"/>
      <c r="C611" s="145"/>
      <c r="D611" s="145"/>
      <c r="E611" s="145"/>
      <c r="F611" s="145"/>
      <c r="G611" s="145"/>
      <c r="H611" s="145"/>
      <c r="I611" s="145"/>
      <c r="J611" s="145"/>
      <c r="K611" s="145"/>
      <c r="L611" s="145"/>
      <c r="M611" s="145"/>
      <c r="N611" s="145"/>
      <c r="O611" s="145"/>
      <c r="P611" s="145"/>
      <c r="Q611" s="145"/>
      <c r="R611" s="145"/>
      <c r="S611" s="145"/>
      <c r="T611" s="145"/>
      <c r="U611" s="145"/>
      <c r="V611" s="145"/>
      <c r="W611" s="145"/>
    </row>
    <row r="612">
      <c r="A612" s="145"/>
      <c r="B612" s="145"/>
      <c r="C612" s="145"/>
      <c r="D612" s="145"/>
      <c r="E612" s="145"/>
      <c r="F612" s="145"/>
      <c r="G612" s="145"/>
      <c r="H612" s="145"/>
      <c r="I612" s="145"/>
      <c r="J612" s="145"/>
      <c r="K612" s="145"/>
      <c r="L612" s="145"/>
      <c r="M612" s="145"/>
      <c r="N612" s="145"/>
      <c r="O612" s="145"/>
      <c r="P612" s="145"/>
      <c r="Q612" s="145"/>
      <c r="R612" s="145"/>
      <c r="S612" s="145"/>
      <c r="T612" s="145"/>
      <c r="U612" s="145"/>
      <c r="V612" s="145"/>
      <c r="W612" s="145"/>
    </row>
    <row r="613">
      <c r="A613" s="145"/>
      <c r="B613" s="145"/>
      <c r="C613" s="145"/>
      <c r="D613" s="145"/>
      <c r="E613" s="145"/>
      <c r="F613" s="145"/>
      <c r="G613" s="145"/>
      <c r="H613" s="145"/>
      <c r="I613" s="145"/>
      <c r="J613" s="145"/>
      <c r="K613" s="145"/>
      <c r="L613" s="145"/>
      <c r="M613" s="145"/>
      <c r="N613" s="145"/>
      <c r="O613" s="145"/>
      <c r="P613" s="145"/>
      <c r="Q613" s="145"/>
      <c r="R613" s="145"/>
      <c r="S613" s="145"/>
      <c r="T613" s="145"/>
      <c r="U613" s="145"/>
      <c r="V613" s="145"/>
      <c r="W613" s="145"/>
    </row>
    <row r="614">
      <c r="A614" s="145"/>
      <c r="B614" s="145"/>
      <c r="C614" s="145"/>
      <c r="D614" s="145"/>
      <c r="E614" s="145"/>
      <c r="F614" s="145"/>
      <c r="G614" s="145"/>
      <c r="H614" s="145"/>
      <c r="I614" s="145"/>
      <c r="J614" s="145"/>
      <c r="K614" s="145"/>
      <c r="L614" s="145"/>
      <c r="M614" s="145"/>
      <c r="N614" s="145"/>
      <c r="O614" s="145"/>
      <c r="P614" s="145"/>
      <c r="Q614" s="145"/>
      <c r="R614" s="145"/>
      <c r="S614" s="145"/>
      <c r="T614" s="145"/>
      <c r="U614" s="145"/>
      <c r="V614" s="145"/>
      <c r="W614" s="145"/>
    </row>
    <row r="615">
      <c r="A615" s="145"/>
      <c r="B615" s="145"/>
      <c r="C615" s="145"/>
      <c r="D615" s="145"/>
      <c r="E615" s="145"/>
      <c r="F615" s="145"/>
      <c r="G615" s="145"/>
      <c r="H615" s="145"/>
      <c r="I615" s="145"/>
      <c r="J615" s="145"/>
      <c r="K615" s="145"/>
      <c r="L615" s="145"/>
      <c r="M615" s="145"/>
      <c r="N615" s="145"/>
      <c r="O615" s="145"/>
      <c r="P615" s="145"/>
      <c r="Q615" s="145"/>
      <c r="R615" s="145"/>
      <c r="S615" s="145"/>
      <c r="T615" s="145"/>
      <c r="U615" s="145"/>
      <c r="V615" s="145"/>
      <c r="W615" s="145"/>
    </row>
    <row r="616">
      <c r="A616" s="145"/>
      <c r="B616" s="145"/>
      <c r="C616" s="145"/>
      <c r="D616" s="145"/>
      <c r="E616" s="145"/>
      <c r="F616" s="145"/>
      <c r="G616" s="145"/>
      <c r="H616" s="145"/>
      <c r="I616" s="145"/>
      <c r="J616" s="145"/>
      <c r="K616" s="145"/>
      <c r="L616" s="145"/>
      <c r="M616" s="145"/>
      <c r="N616" s="145"/>
      <c r="O616" s="145"/>
      <c r="P616" s="145"/>
      <c r="Q616" s="145"/>
      <c r="R616" s="145"/>
      <c r="S616" s="145"/>
      <c r="T616" s="145"/>
      <c r="U616" s="145"/>
      <c r="V616" s="145"/>
      <c r="W616" s="145"/>
    </row>
    <row r="617">
      <c r="A617" s="145"/>
      <c r="B617" s="145"/>
      <c r="C617" s="145"/>
      <c r="D617" s="145"/>
      <c r="E617" s="145"/>
      <c r="F617" s="145"/>
      <c r="G617" s="145"/>
      <c r="H617" s="145"/>
      <c r="I617" s="145"/>
      <c r="J617" s="145"/>
      <c r="K617" s="145"/>
      <c r="L617" s="145"/>
      <c r="M617" s="145"/>
      <c r="N617" s="145"/>
      <c r="O617" s="145"/>
      <c r="P617" s="145"/>
      <c r="Q617" s="145"/>
      <c r="R617" s="145"/>
      <c r="S617" s="145"/>
      <c r="T617" s="145"/>
      <c r="U617" s="145"/>
      <c r="V617" s="145"/>
      <c r="W617" s="145"/>
    </row>
    <row r="618">
      <c r="A618" s="145"/>
      <c r="B618" s="145"/>
      <c r="C618" s="145"/>
      <c r="D618" s="145"/>
      <c r="E618" s="145"/>
      <c r="F618" s="145"/>
      <c r="G618" s="145"/>
      <c r="H618" s="145"/>
      <c r="I618" s="145"/>
      <c r="J618" s="145"/>
      <c r="K618" s="145"/>
      <c r="L618" s="145"/>
      <c r="M618" s="145"/>
      <c r="N618" s="145"/>
      <c r="O618" s="145"/>
      <c r="P618" s="145"/>
      <c r="Q618" s="145"/>
      <c r="R618" s="145"/>
      <c r="S618" s="145"/>
      <c r="T618" s="145"/>
      <c r="U618" s="145"/>
      <c r="V618" s="145"/>
      <c r="W618" s="145"/>
    </row>
    <row r="619">
      <c r="A619" s="145"/>
      <c r="B619" s="145"/>
      <c r="C619" s="145"/>
      <c r="D619" s="145"/>
      <c r="E619" s="145"/>
      <c r="F619" s="145"/>
      <c r="G619" s="145"/>
      <c r="H619" s="145"/>
      <c r="I619" s="145"/>
      <c r="J619" s="145"/>
      <c r="K619" s="145"/>
      <c r="L619" s="145"/>
      <c r="M619" s="145"/>
      <c r="N619" s="145"/>
      <c r="O619" s="145"/>
      <c r="P619" s="145"/>
      <c r="Q619" s="145"/>
      <c r="R619" s="145"/>
      <c r="S619" s="145"/>
      <c r="T619" s="145"/>
      <c r="U619" s="145"/>
      <c r="V619" s="145"/>
      <c r="W619" s="145"/>
    </row>
    <row r="620">
      <c r="A620" s="145"/>
      <c r="B620" s="145"/>
      <c r="C620" s="145"/>
      <c r="D620" s="145"/>
      <c r="E620" s="145"/>
      <c r="F620" s="145"/>
      <c r="G620" s="145"/>
      <c r="H620" s="145"/>
      <c r="I620" s="145"/>
      <c r="J620" s="145"/>
      <c r="K620" s="145"/>
      <c r="L620" s="145"/>
      <c r="M620" s="145"/>
      <c r="N620" s="145"/>
      <c r="O620" s="145"/>
      <c r="P620" s="145"/>
      <c r="Q620" s="145"/>
      <c r="R620" s="145"/>
      <c r="S620" s="145"/>
      <c r="T620" s="145"/>
      <c r="U620" s="145"/>
      <c r="V620" s="145"/>
      <c r="W620" s="145"/>
    </row>
    <row r="621">
      <c r="A621" s="145"/>
      <c r="B621" s="145"/>
      <c r="C621" s="145"/>
      <c r="D621" s="145"/>
      <c r="E621" s="145"/>
      <c r="F621" s="145"/>
      <c r="G621" s="145"/>
      <c r="H621" s="145"/>
      <c r="I621" s="145"/>
      <c r="J621" s="145"/>
      <c r="K621" s="145"/>
      <c r="L621" s="145"/>
      <c r="M621" s="145"/>
      <c r="N621" s="145"/>
      <c r="O621" s="145"/>
      <c r="P621" s="145"/>
      <c r="Q621" s="145"/>
      <c r="R621" s="145"/>
      <c r="S621" s="145"/>
      <c r="T621" s="145"/>
      <c r="U621" s="145"/>
      <c r="V621" s="145"/>
      <c r="W621" s="145"/>
    </row>
    <row r="622">
      <c r="A622" s="145"/>
      <c r="B622" s="145"/>
      <c r="C622" s="145"/>
      <c r="D622" s="145"/>
      <c r="E622" s="145"/>
      <c r="F622" s="145"/>
      <c r="G622" s="145"/>
      <c r="H622" s="145"/>
      <c r="I622" s="145"/>
      <c r="J622" s="145"/>
      <c r="K622" s="145"/>
      <c r="L622" s="145"/>
      <c r="M622" s="145"/>
      <c r="N622" s="145"/>
      <c r="O622" s="145"/>
      <c r="P622" s="145"/>
      <c r="Q622" s="145"/>
      <c r="R622" s="145"/>
      <c r="S622" s="145"/>
      <c r="T622" s="145"/>
      <c r="U622" s="145"/>
      <c r="V622" s="145"/>
      <c r="W622" s="145"/>
    </row>
    <row r="623">
      <c r="A623" s="145"/>
      <c r="B623" s="145"/>
      <c r="C623" s="145"/>
      <c r="D623" s="145"/>
      <c r="E623" s="145"/>
      <c r="F623" s="145"/>
      <c r="G623" s="145"/>
      <c r="H623" s="145"/>
      <c r="I623" s="145"/>
      <c r="J623" s="145"/>
      <c r="K623" s="145"/>
      <c r="L623" s="145"/>
      <c r="M623" s="145"/>
      <c r="N623" s="145"/>
      <c r="O623" s="145"/>
      <c r="P623" s="145"/>
      <c r="Q623" s="145"/>
      <c r="R623" s="145"/>
      <c r="S623" s="145"/>
      <c r="T623" s="145"/>
      <c r="U623" s="145"/>
      <c r="V623" s="145"/>
      <c r="W623" s="145"/>
    </row>
    <row r="624">
      <c r="A624" s="145"/>
      <c r="B624" s="145"/>
      <c r="C624" s="145"/>
      <c r="D624" s="145"/>
      <c r="E624" s="145"/>
      <c r="F624" s="145"/>
      <c r="G624" s="145"/>
      <c r="H624" s="145"/>
      <c r="I624" s="145"/>
      <c r="J624" s="145"/>
      <c r="K624" s="145"/>
      <c r="L624" s="145"/>
      <c r="M624" s="145"/>
      <c r="N624" s="145"/>
      <c r="O624" s="145"/>
      <c r="P624" s="145"/>
      <c r="Q624" s="145"/>
      <c r="R624" s="145"/>
      <c r="S624" s="145"/>
      <c r="T624" s="145"/>
      <c r="U624" s="145"/>
      <c r="V624" s="145"/>
      <c r="W624" s="145"/>
    </row>
    <row r="625">
      <c r="A625" s="145"/>
      <c r="B625" s="145"/>
      <c r="C625" s="145"/>
      <c r="D625" s="145"/>
      <c r="E625" s="145"/>
      <c r="F625" s="145"/>
      <c r="G625" s="145"/>
      <c r="H625" s="145"/>
      <c r="I625" s="145"/>
      <c r="J625" s="145"/>
      <c r="K625" s="145"/>
      <c r="L625" s="145"/>
      <c r="M625" s="145"/>
      <c r="N625" s="145"/>
      <c r="O625" s="145"/>
      <c r="P625" s="145"/>
      <c r="Q625" s="145"/>
      <c r="R625" s="145"/>
      <c r="S625" s="145"/>
      <c r="T625" s="145"/>
      <c r="U625" s="145"/>
      <c r="V625" s="145"/>
      <c r="W625" s="145"/>
    </row>
    <row r="626">
      <c r="A626" s="145"/>
      <c r="B626" s="145"/>
      <c r="C626" s="145"/>
      <c r="D626" s="145"/>
      <c r="E626" s="145"/>
      <c r="F626" s="145"/>
      <c r="G626" s="145"/>
      <c r="H626" s="145"/>
      <c r="I626" s="145"/>
      <c r="J626" s="145"/>
      <c r="K626" s="145"/>
      <c r="L626" s="145"/>
      <c r="M626" s="145"/>
      <c r="N626" s="145"/>
      <c r="O626" s="145"/>
      <c r="P626" s="145"/>
      <c r="Q626" s="145"/>
      <c r="R626" s="145"/>
      <c r="S626" s="145"/>
      <c r="T626" s="145"/>
      <c r="U626" s="145"/>
      <c r="V626" s="145"/>
      <c r="W626" s="145"/>
    </row>
    <row r="627">
      <c r="A627" s="145"/>
      <c r="B627" s="145"/>
      <c r="C627" s="145"/>
      <c r="D627" s="145"/>
      <c r="E627" s="145"/>
      <c r="F627" s="145"/>
      <c r="G627" s="145"/>
      <c r="H627" s="145"/>
      <c r="I627" s="145"/>
      <c r="J627" s="145"/>
      <c r="K627" s="145"/>
      <c r="L627" s="145"/>
      <c r="M627" s="145"/>
      <c r="N627" s="145"/>
      <c r="O627" s="145"/>
      <c r="P627" s="145"/>
      <c r="Q627" s="145"/>
      <c r="R627" s="145"/>
      <c r="S627" s="145"/>
      <c r="T627" s="145"/>
      <c r="U627" s="145"/>
      <c r="V627" s="145"/>
      <c r="W627" s="145"/>
    </row>
    <row r="628">
      <c r="A628" s="145"/>
      <c r="B628" s="145"/>
      <c r="C628" s="145"/>
      <c r="D628" s="145"/>
      <c r="E628" s="145"/>
      <c r="F628" s="145"/>
      <c r="G628" s="145"/>
      <c r="H628" s="145"/>
      <c r="I628" s="145"/>
      <c r="J628" s="145"/>
      <c r="K628" s="145"/>
      <c r="L628" s="145"/>
      <c r="M628" s="145"/>
      <c r="N628" s="145"/>
      <c r="O628" s="145"/>
      <c r="P628" s="145"/>
      <c r="Q628" s="145"/>
      <c r="R628" s="145"/>
      <c r="S628" s="145"/>
      <c r="T628" s="145"/>
      <c r="U628" s="145"/>
      <c r="V628" s="145"/>
      <c r="W628" s="145"/>
    </row>
    <row r="629">
      <c r="A629" s="145"/>
      <c r="B629" s="145"/>
      <c r="C629" s="145"/>
      <c r="D629" s="145"/>
      <c r="E629" s="145"/>
      <c r="F629" s="145"/>
      <c r="G629" s="145"/>
      <c r="H629" s="145"/>
      <c r="I629" s="145"/>
      <c r="J629" s="145"/>
      <c r="K629" s="145"/>
      <c r="L629" s="145"/>
      <c r="M629" s="145"/>
      <c r="N629" s="145"/>
      <c r="O629" s="145"/>
      <c r="P629" s="145"/>
      <c r="Q629" s="145"/>
      <c r="R629" s="145"/>
      <c r="S629" s="145"/>
      <c r="T629" s="145"/>
      <c r="U629" s="145"/>
      <c r="V629" s="145"/>
      <c r="W629" s="145"/>
    </row>
    <row r="630">
      <c r="A630" s="145"/>
      <c r="B630" s="145"/>
      <c r="C630" s="145"/>
      <c r="D630" s="145"/>
      <c r="E630" s="145"/>
      <c r="F630" s="145"/>
      <c r="G630" s="145"/>
      <c r="H630" s="145"/>
      <c r="I630" s="145"/>
      <c r="J630" s="145"/>
      <c r="K630" s="145"/>
      <c r="L630" s="145"/>
      <c r="M630" s="145"/>
      <c r="N630" s="145"/>
      <c r="O630" s="145"/>
      <c r="P630" s="145"/>
      <c r="Q630" s="145"/>
      <c r="R630" s="145"/>
      <c r="S630" s="145"/>
      <c r="T630" s="145"/>
      <c r="U630" s="145"/>
      <c r="V630" s="145"/>
      <c r="W630" s="145"/>
    </row>
    <row r="631">
      <c r="A631" s="145"/>
      <c r="B631" s="145"/>
      <c r="C631" s="145"/>
      <c r="D631" s="145"/>
      <c r="E631" s="145"/>
      <c r="F631" s="145"/>
      <c r="G631" s="145"/>
      <c r="H631" s="145"/>
      <c r="I631" s="145"/>
      <c r="J631" s="145"/>
      <c r="K631" s="145"/>
      <c r="L631" s="145"/>
      <c r="M631" s="145"/>
      <c r="N631" s="145"/>
      <c r="O631" s="145"/>
      <c r="P631" s="145"/>
      <c r="Q631" s="145"/>
      <c r="R631" s="145"/>
      <c r="S631" s="145"/>
      <c r="T631" s="145"/>
      <c r="U631" s="145"/>
      <c r="V631" s="145"/>
      <c r="W631" s="145"/>
    </row>
    <row r="632">
      <c r="A632" s="145"/>
      <c r="B632" s="145"/>
      <c r="C632" s="145"/>
      <c r="D632" s="145"/>
      <c r="E632" s="145"/>
      <c r="F632" s="145"/>
      <c r="G632" s="145"/>
      <c r="H632" s="145"/>
      <c r="I632" s="145"/>
      <c r="J632" s="145"/>
      <c r="K632" s="145"/>
      <c r="L632" s="145"/>
      <c r="M632" s="145"/>
      <c r="N632" s="145"/>
      <c r="O632" s="145"/>
      <c r="P632" s="145"/>
      <c r="Q632" s="145"/>
      <c r="R632" s="145"/>
      <c r="S632" s="145"/>
      <c r="T632" s="145"/>
      <c r="U632" s="145"/>
      <c r="V632" s="145"/>
      <c r="W632" s="145"/>
    </row>
    <row r="633">
      <c r="A633" s="145"/>
      <c r="B633" s="145"/>
      <c r="C633" s="145"/>
      <c r="D633" s="145"/>
      <c r="E633" s="145"/>
      <c r="F633" s="145"/>
      <c r="G633" s="145"/>
      <c r="H633" s="145"/>
      <c r="I633" s="145"/>
      <c r="J633" s="145"/>
      <c r="K633" s="145"/>
      <c r="L633" s="145"/>
      <c r="M633" s="145"/>
      <c r="N633" s="145"/>
      <c r="O633" s="145"/>
      <c r="P633" s="145"/>
      <c r="Q633" s="145"/>
      <c r="R633" s="145"/>
      <c r="S633" s="145"/>
      <c r="T633" s="145"/>
      <c r="U633" s="145"/>
      <c r="V633" s="145"/>
      <c r="W633" s="145"/>
    </row>
    <row r="634">
      <c r="A634" s="145"/>
      <c r="B634" s="145"/>
      <c r="C634" s="145"/>
      <c r="D634" s="145"/>
      <c r="E634" s="145"/>
      <c r="F634" s="145"/>
      <c r="G634" s="145"/>
      <c r="H634" s="145"/>
      <c r="I634" s="145"/>
      <c r="J634" s="145"/>
      <c r="K634" s="145"/>
      <c r="L634" s="145"/>
      <c r="M634" s="145"/>
      <c r="N634" s="145"/>
      <c r="O634" s="145"/>
      <c r="P634" s="145"/>
      <c r="Q634" s="145"/>
      <c r="R634" s="145"/>
      <c r="S634" s="145"/>
      <c r="T634" s="145"/>
      <c r="U634" s="145"/>
      <c r="V634" s="145"/>
      <c r="W634" s="145"/>
    </row>
    <row r="635">
      <c r="A635" s="145"/>
      <c r="B635" s="145"/>
      <c r="C635" s="145"/>
      <c r="D635" s="145"/>
      <c r="E635" s="145"/>
      <c r="F635" s="145"/>
      <c r="G635" s="145"/>
      <c r="H635" s="145"/>
      <c r="I635" s="145"/>
      <c r="J635" s="145"/>
      <c r="K635" s="145"/>
      <c r="L635" s="145"/>
      <c r="M635" s="145"/>
      <c r="N635" s="145"/>
      <c r="O635" s="145"/>
      <c r="P635" s="145"/>
      <c r="Q635" s="145"/>
      <c r="R635" s="145"/>
      <c r="S635" s="145"/>
      <c r="T635" s="145"/>
      <c r="U635" s="145"/>
      <c r="V635" s="145"/>
      <c r="W635" s="145"/>
    </row>
    <row r="636">
      <c r="A636" s="145"/>
      <c r="B636" s="145"/>
      <c r="C636" s="145"/>
      <c r="D636" s="145"/>
      <c r="E636" s="145"/>
      <c r="F636" s="145"/>
      <c r="G636" s="145"/>
      <c r="H636" s="145"/>
      <c r="I636" s="145"/>
      <c r="J636" s="145"/>
      <c r="K636" s="145"/>
      <c r="L636" s="145"/>
      <c r="M636" s="145"/>
      <c r="N636" s="145"/>
      <c r="O636" s="145"/>
      <c r="P636" s="145"/>
      <c r="Q636" s="145"/>
      <c r="R636" s="145"/>
      <c r="S636" s="145"/>
      <c r="T636" s="145"/>
      <c r="U636" s="145"/>
      <c r="V636" s="145"/>
      <c r="W636" s="145"/>
    </row>
    <row r="637">
      <c r="A637" s="145"/>
      <c r="B637" s="145"/>
      <c r="C637" s="145"/>
      <c r="D637" s="145"/>
      <c r="E637" s="145"/>
      <c r="F637" s="145"/>
      <c r="G637" s="145"/>
      <c r="H637" s="145"/>
      <c r="I637" s="145"/>
      <c r="J637" s="145"/>
      <c r="K637" s="145"/>
      <c r="L637" s="145"/>
      <c r="M637" s="145"/>
      <c r="N637" s="145"/>
      <c r="O637" s="145"/>
      <c r="P637" s="145"/>
      <c r="Q637" s="145"/>
      <c r="R637" s="145"/>
      <c r="S637" s="145"/>
      <c r="T637" s="145"/>
      <c r="U637" s="145"/>
      <c r="V637" s="145"/>
      <c r="W637" s="145"/>
    </row>
    <row r="638">
      <c r="A638" s="145"/>
      <c r="B638" s="145"/>
      <c r="C638" s="145"/>
      <c r="D638" s="145"/>
      <c r="E638" s="145"/>
      <c r="F638" s="145"/>
      <c r="G638" s="145"/>
      <c r="H638" s="145"/>
      <c r="I638" s="145"/>
      <c r="J638" s="145"/>
      <c r="K638" s="145"/>
      <c r="L638" s="145"/>
      <c r="M638" s="145"/>
      <c r="N638" s="145"/>
      <c r="O638" s="145"/>
      <c r="P638" s="145"/>
      <c r="Q638" s="145"/>
      <c r="R638" s="145"/>
      <c r="S638" s="145"/>
      <c r="T638" s="145"/>
      <c r="U638" s="145"/>
      <c r="V638" s="145"/>
      <c r="W638" s="145"/>
    </row>
    <row r="639">
      <c r="A639" s="145"/>
      <c r="B639" s="145"/>
      <c r="C639" s="145"/>
      <c r="D639" s="145"/>
      <c r="E639" s="145"/>
      <c r="F639" s="145"/>
      <c r="G639" s="145"/>
      <c r="H639" s="145"/>
      <c r="I639" s="145"/>
      <c r="J639" s="145"/>
      <c r="K639" s="145"/>
      <c r="L639" s="145"/>
      <c r="M639" s="145"/>
      <c r="N639" s="145"/>
      <c r="O639" s="145"/>
      <c r="P639" s="145"/>
      <c r="Q639" s="145"/>
      <c r="R639" s="145"/>
      <c r="S639" s="145"/>
      <c r="T639" s="145"/>
      <c r="U639" s="145"/>
      <c r="V639" s="145"/>
      <c r="W639" s="145"/>
    </row>
    <row r="640">
      <c r="A640" s="145"/>
      <c r="B640" s="145"/>
      <c r="C640" s="145"/>
      <c r="D640" s="145"/>
      <c r="E640" s="145"/>
      <c r="F640" s="145"/>
      <c r="G640" s="145"/>
      <c r="H640" s="145"/>
      <c r="I640" s="145"/>
      <c r="J640" s="145"/>
      <c r="K640" s="145"/>
      <c r="L640" s="145"/>
      <c r="M640" s="145"/>
      <c r="N640" s="145"/>
      <c r="O640" s="145"/>
      <c r="P640" s="145"/>
      <c r="Q640" s="145"/>
      <c r="R640" s="145"/>
      <c r="S640" s="145"/>
      <c r="T640" s="145"/>
      <c r="U640" s="145"/>
      <c r="V640" s="145"/>
      <c r="W640" s="145"/>
    </row>
    <row r="641">
      <c r="A641" s="145"/>
      <c r="B641" s="145"/>
      <c r="C641" s="145"/>
      <c r="D641" s="145"/>
      <c r="E641" s="145"/>
      <c r="F641" s="145"/>
      <c r="G641" s="145"/>
      <c r="H641" s="145"/>
      <c r="I641" s="145"/>
      <c r="J641" s="145"/>
      <c r="K641" s="145"/>
      <c r="L641" s="145"/>
      <c r="M641" s="145"/>
      <c r="N641" s="145"/>
      <c r="O641" s="145"/>
      <c r="P641" s="145"/>
      <c r="Q641" s="145"/>
      <c r="R641" s="145"/>
      <c r="S641" s="145"/>
      <c r="T641" s="145"/>
      <c r="U641" s="145"/>
      <c r="V641" s="145"/>
      <c r="W641" s="145"/>
    </row>
    <row r="642">
      <c r="A642" s="145"/>
      <c r="B642" s="145"/>
      <c r="C642" s="145"/>
      <c r="D642" s="145"/>
      <c r="E642" s="145"/>
      <c r="F642" s="145"/>
      <c r="G642" s="145"/>
      <c r="H642" s="145"/>
      <c r="I642" s="145"/>
      <c r="J642" s="145"/>
      <c r="K642" s="145"/>
      <c r="L642" s="145"/>
      <c r="M642" s="145"/>
      <c r="N642" s="145"/>
      <c r="O642" s="145"/>
      <c r="P642" s="145"/>
      <c r="Q642" s="145"/>
      <c r="R642" s="145"/>
      <c r="S642" s="145"/>
      <c r="T642" s="145"/>
      <c r="U642" s="145"/>
      <c r="V642" s="145"/>
      <c r="W642" s="145"/>
    </row>
    <row r="643">
      <c r="A643" s="145"/>
      <c r="B643" s="145"/>
      <c r="C643" s="145"/>
      <c r="D643" s="145"/>
      <c r="E643" s="145"/>
      <c r="F643" s="145"/>
      <c r="G643" s="145"/>
      <c r="H643" s="145"/>
      <c r="I643" s="145"/>
      <c r="J643" s="145"/>
      <c r="K643" s="145"/>
      <c r="L643" s="145"/>
      <c r="M643" s="145"/>
      <c r="N643" s="145"/>
      <c r="O643" s="145"/>
      <c r="P643" s="145"/>
      <c r="Q643" s="145"/>
      <c r="R643" s="145"/>
      <c r="S643" s="145"/>
      <c r="T643" s="145"/>
      <c r="U643" s="145"/>
      <c r="V643" s="145"/>
      <c r="W643" s="145"/>
    </row>
    <row r="644">
      <c r="A644" s="145"/>
      <c r="B644" s="145"/>
      <c r="C644" s="145"/>
      <c r="D644" s="145"/>
      <c r="E644" s="145"/>
      <c r="F644" s="145"/>
      <c r="G644" s="145"/>
      <c r="H644" s="145"/>
      <c r="I644" s="145"/>
      <c r="J644" s="145"/>
      <c r="K644" s="145"/>
      <c r="L644" s="145"/>
      <c r="M644" s="145"/>
      <c r="N644" s="145"/>
      <c r="O644" s="145"/>
      <c r="P644" s="145"/>
      <c r="Q644" s="145"/>
      <c r="R644" s="145"/>
      <c r="S644" s="145"/>
      <c r="T644" s="145"/>
      <c r="U644" s="145"/>
      <c r="V644" s="145"/>
      <c r="W644" s="145"/>
    </row>
    <row r="645">
      <c r="A645" s="145"/>
      <c r="B645" s="145"/>
      <c r="C645" s="145"/>
      <c r="D645" s="145"/>
      <c r="E645" s="145"/>
      <c r="F645" s="145"/>
      <c r="G645" s="145"/>
      <c r="H645" s="145"/>
      <c r="I645" s="145"/>
      <c r="J645" s="145"/>
      <c r="K645" s="145"/>
      <c r="L645" s="145"/>
      <c r="M645" s="145"/>
      <c r="N645" s="145"/>
      <c r="O645" s="145"/>
      <c r="P645" s="145"/>
      <c r="Q645" s="145"/>
      <c r="R645" s="145"/>
      <c r="S645" s="145"/>
      <c r="T645" s="145"/>
      <c r="U645" s="145"/>
      <c r="V645" s="145"/>
      <c r="W645" s="145"/>
    </row>
    <row r="646">
      <c r="A646" s="145"/>
      <c r="B646" s="145"/>
      <c r="C646" s="145"/>
      <c r="D646" s="145"/>
      <c r="E646" s="145"/>
      <c r="F646" s="145"/>
      <c r="G646" s="145"/>
      <c r="H646" s="145"/>
      <c r="I646" s="145"/>
      <c r="J646" s="145"/>
      <c r="K646" s="145"/>
      <c r="L646" s="145"/>
      <c r="M646" s="145"/>
      <c r="N646" s="145"/>
      <c r="O646" s="145"/>
      <c r="P646" s="145"/>
      <c r="Q646" s="145"/>
      <c r="R646" s="145"/>
      <c r="S646" s="145"/>
      <c r="T646" s="145"/>
      <c r="U646" s="145"/>
      <c r="V646" s="145"/>
      <c r="W646" s="145"/>
    </row>
    <row r="647">
      <c r="A647" s="145"/>
      <c r="B647" s="145"/>
      <c r="C647" s="145"/>
      <c r="D647" s="145"/>
      <c r="E647" s="145"/>
      <c r="F647" s="145"/>
      <c r="G647" s="145"/>
      <c r="H647" s="145"/>
      <c r="I647" s="145"/>
      <c r="J647" s="145"/>
      <c r="K647" s="145"/>
      <c r="L647" s="145"/>
      <c r="M647" s="145"/>
      <c r="N647" s="145"/>
      <c r="O647" s="145"/>
      <c r="P647" s="145"/>
      <c r="Q647" s="145"/>
      <c r="R647" s="145"/>
      <c r="S647" s="145"/>
      <c r="T647" s="145"/>
      <c r="U647" s="145"/>
      <c r="V647" s="145"/>
      <c r="W647" s="145"/>
    </row>
    <row r="648">
      <c r="A648" s="145"/>
      <c r="B648" s="145"/>
      <c r="C648" s="145"/>
      <c r="D648" s="145"/>
      <c r="E648" s="145"/>
      <c r="F648" s="145"/>
      <c r="G648" s="145"/>
      <c r="H648" s="145"/>
      <c r="I648" s="145"/>
      <c r="J648" s="145"/>
      <c r="K648" s="145"/>
      <c r="L648" s="145"/>
      <c r="M648" s="145"/>
      <c r="N648" s="145"/>
      <c r="O648" s="145"/>
      <c r="P648" s="145"/>
      <c r="Q648" s="145"/>
      <c r="R648" s="145"/>
      <c r="S648" s="145"/>
      <c r="T648" s="145"/>
      <c r="U648" s="145"/>
      <c r="V648" s="145"/>
      <c r="W648" s="145"/>
    </row>
    <row r="649">
      <c r="A649" s="145"/>
      <c r="B649" s="145"/>
      <c r="C649" s="145"/>
      <c r="D649" s="145"/>
      <c r="E649" s="145"/>
      <c r="F649" s="145"/>
      <c r="G649" s="145"/>
      <c r="H649" s="145"/>
      <c r="I649" s="145"/>
      <c r="J649" s="145"/>
      <c r="K649" s="145"/>
      <c r="L649" s="145"/>
      <c r="M649" s="145"/>
      <c r="N649" s="145"/>
      <c r="O649" s="145"/>
      <c r="P649" s="145"/>
      <c r="Q649" s="145"/>
      <c r="R649" s="145"/>
      <c r="S649" s="145"/>
      <c r="T649" s="145"/>
      <c r="U649" s="145"/>
      <c r="V649" s="145"/>
      <c r="W649" s="145"/>
    </row>
    <row r="650">
      <c r="A650" s="145"/>
      <c r="B650" s="145"/>
      <c r="C650" s="145"/>
      <c r="D650" s="145"/>
      <c r="E650" s="145"/>
      <c r="F650" s="145"/>
      <c r="G650" s="145"/>
      <c r="H650" s="145"/>
      <c r="I650" s="145"/>
      <c r="J650" s="145"/>
      <c r="K650" s="145"/>
      <c r="L650" s="145"/>
      <c r="M650" s="145"/>
      <c r="N650" s="145"/>
      <c r="O650" s="145"/>
      <c r="P650" s="145"/>
      <c r="Q650" s="145"/>
      <c r="R650" s="145"/>
      <c r="S650" s="145"/>
      <c r="T650" s="145"/>
      <c r="U650" s="145"/>
      <c r="V650" s="145"/>
      <c r="W650" s="145"/>
    </row>
    <row r="651">
      <c r="A651" s="145"/>
      <c r="B651" s="145"/>
      <c r="C651" s="145"/>
      <c r="D651" s="145"/>
      <c r="E651" s="145"/>
      <c r="F651" s="145"/>
      <c r="G651" s="145"/>
      <c r="H651" s="145"/>
      <c r="I651" s="145"/>
      <c r="J651" s="145"/>
      <c r="K651" s="145"/>
      <c r="L651" s="145"/>
      <c r="M651" s="145"/>
      <c r="N651" s="145"/>
      <c r="O651" s="145"/>
      <c r="P651" s="145"/>
      <c r="Q651" s="145"/>
      <c r="R651" s="145"/>
      <c r="S651" s="145"/>
      <c r="T651" s="145"/>
      <c r="U651" s="145"/>
      <c r="V651" s="145"/>
      <c r="W651" s="145"/>
    </row>
    <row r="652">
      <c r="A652" s="145"/>
      <c r="B652" s="145"/>
      <c r="C652" s="145"/>
      <c r="D652" s="145"/>
      <c r="E652" s="145"/>
      <c r="F652" s="145"/>
      <c r="G652" s="145"/>
      <c r="H652" s="145"/>
      <c r="I652" s="145"/>
      <c r="J652" s="145"/>
      <c r="K652" s="145"/>
      <c r="L652" s="145"/>
      <c r="M652" s="145"/>
      <c r="N652" s="145"/>
      <c r="O652" s="145"/>
      <c r="P652" s="145"/>
      <c r="Q652" s="145"/>
      <c r="R652" s="145"/>
      <c r="S652" s="145"/>
      <c r="T652" s="145"/>
      <c r="U652" s="145"/>
      <c r="V652" s="145"/>
      <c r="W652" s="145"/>
    </row>
    <row r="653">
      <c r="A653" s="145"/>
      <c r="B653" s="145"/>
      <c r="C653" s="145"/>
      <c r="D653" s="145"/>
      <c r="E653" s="145"/>
      <c r="F653" s="145"/>
      <c r="G653" s="145"/>
      <c r="H653" s="145"/>
      <c r="I653" s="145"/>
      <c r="J653" s="145"/>
      <c r="K653" s="145"/>
      <c r="L653" s="145"/>
      <c r="M653" s="145"/>
      <c r="N653" s="145"/>
      <c r="O653" s="145"/>
      <c r="P653" s="145"/>
      <c r="Q653" s="145"/>
      <c r="R653" s="145"/>
      <c r="S653" s="145"/>
      <c r="T653" s="145"/>
      <c r="U653" s="145"/>
      <c r="V653" s="145"/>
      <c r="W653" s="145"/>
    </row>
    <row r="654">
      <c r="A654" s="145"/>
      <c r="B654" s="145"/>
      <c r="C654" s="145"/>
      <c r="D654" s="145"/>
      <c r="E654" s="145"/>
      <c r="F654" s="145"/>
      <c r="G654" s="145"/>
      <c r="H654" s="145"/>
      <c r="I654" s="145"/>
      <c r="J654" s="145"/>
      <c r="K654" s="145"/>
      <c r="L654" s="145"/>
      <c r="M654" s="145"/>
      <c r="N654" s="145"/>
      <c r="O654" s="145"/>
      <c r="P654" s="145"/>
      <c r="Q654" s="145"/>
      <c r="R654" s="145"/>
      <c r="S654" s="145"/>
      <c r="T654" s="145"/>
      <c r="U654" s="145"/>
      <c r="V654" s="145"/>
      <c r="W654" s="145"/>
    </row>
    <row r="655">
      <c r="A655" s="145"/>
      <c r="B655" s="145"/>
      <c r="C655" s="145"/>
      <c r="D655" s="145"/>
      <c r="E655" s="145"/>
      <c r="F655" s="145"/>
      <c r="G655" s="145"/>
      <c r="H655" s="145"/>
      <c r="I655" s="145"/>
      <c r="J655" s="145"/>
      <c r="K655" s="145"/>
      <c r="L655" s="145"/>
      <c r="M655" s="145"/>
      <c r="N655" s="145"/>
      <c r="O655" s="145"/>
      <c r="P655" s="145"/>
      <c r="Q655" s="145"/>
      <c r="R655" s="145"/>
      <c r="S655" s="145"/>
      <c r="T655" s="145"/>
      <c r="U655" s="145"/>
      <c r="V655" s="145"/>
      <c r="W655" s="145"/>
    </row>
    <row r="656">
      <c r="A656" s="145"/>
      <c r="B656" s="145"/>
      <c r="C656" s="145"/>
      <c r="D656" s="145"/>
      <c r="E656" s="145"/>
      <c r="F656" s="145"/>
      <c r="G656" s="145"/>
      <c r="H656" s="145"/>
      <c r="I656" s="145"/>
      <c r="J656" s="145"/>
      <c r="K656" s="145"/>
      <c r="L656" s="145"/>
      <c r="M656" s="145"/>
      <c r="N656" s="145"/>
      <c r="O656" s="145"/>
      <c r="P656" s="145"/>
      <c r="Q656" s="145"/>
      <c r="R656" s="145"/>
      <c r="S656" s="145"/>
      <c r="T656" s="145"/>
      <c r="U656" s="145"/>
      <c r="V656" s="145"/>
      <c r="W656" s="145"/>
    </row>
    <row r="657">
      <c r="A657" s="145"/>
      <c r="B657" s="145"/>
      <c r="C657" s="145"/>
      <c r="D657" s="145"/>
      <c r="E657" s="145"/>
      <c r="F657" s="145"/>
      <c r="G657" s="145"/>
      <c r="H657" s="145"/>
      <c r="I657" s="145"/>
      <c r="J657" s="145"/>
      <c r="K657" s="145"/>
      <c r="L657" s="145"/>
      <c r="M657" s="145"/>
      <c r="N657" s="145"/>
      <c r="O657" s="145"/>
      <c r="P657" s="145"/>
      <c r="Q657" s="145"/>
      <c r="R657" s="145"/>
      <c r="S657" s="145"/>
      <c r="T657" s="145"/>
      <c r="U657" s="145"/>
      <c r="V657" s="145"/>
      <c r="W657" s="145"/>
    </row>
    <row r="658">
      <c r="A658" s="145"/>
      <c r="B658" s="145"/>
      <c r="C658" s="145"/>
      <c r="D658" s="145"/>
      <c r="E658" s="145"/>
      <c r="F658" s="145"/>
      <c r="G658" s="145"/>
      <c r="H658" s="145"/>
      <c r="I658" s="145"/>
      <c r="J658" s="145"/>
      <c r="K658" s="145"/>
      <c r="L658" s="145"/>
      <c r="M658" s="145"/>
      <c r="N658" s="145"/>
      <c r="O658" s="145"/>
      <c r="P658" s="145"/>
      <c r="Q658" s="145"/>
      <c r="R658" s="145"/>
      <c r="S658" s="145"/>
      <c r="T658" s="145"/>
      <c r="U658" s="145"/>
      <c r="V658" s="145"/>
      <c r="W658" s="145"/>
    </row>
    <row r="659">
      <c r="A659" s="145"/>
      <c r="B659" s="145"/>
      <c r="C659" s="145"/>
      <c r="D659" s="145"/>
      <c r="E659" s="145"/>
      <c r="F659" s="145"/>
      <c r="G659" s="145"/>
      <c r="H659" s="145"/>
      <c r="I659" s="145"/>
      <c r="J659" s="145"/>
      <c r="K659" s="145"/>
      <c r="L659" s="145"/>
      <c r="M659" s="145"/>
      <c r="N659" s="145"/>
      <c r="O659" s="145"/>
      <c r="P659" s="145"/>
      <c r="Q659" s="145"/>
      <c r="R659" s="145"/>
      <c r="S659" s="145"/>
      <c r="T659" s="145"/>
      <c r="U659" s="145"/>
      <c r="V659" s="145"/>
      <c r="W659" s="145"/>
    </row>
    <row r="660">
      <c r="A660" s="145"/>
      <c r="B660" s="145"/>
      <c r="C660" s="145"/>
      <c r="D660" s="145"/>
      <c r="E660" s="145"/>
      <c r="F660" s="145"/>
      <c r="G660" s="145"/>
      <c r="H660" s="145"/>
      <c r="I660" s="145"/>
      <c r="J660" s="145"/>
      <c r="K660" s="145"/>
      <c r="L660" s="145"/>
      <c r="M660" s="145"/>
      <c r="N660" s="145"/>
      <c r="O660" s="145"/>
      <c r="P660" s="145"/>
      <c r="Q660" s="145"/>
      <c r="R660" s="145"/>
      <c r="S660" s="145"/>
      <c r="T660" s="145"/>
      <c r="U660" s="145"/>
      <c r="V660" s="145"/>
      <c r="W660" s="145"/>
    </row>
    <row r="661">
      <c r="A661" s="145"/>
      <c r="B661" s="145"/>
      <c r="C661" s="145"/>
      <c r="D661" s="145"/>
      <c r="E661" s="145"/>
      <c r="F661" s="145"/>
      <c r="G661" s="145"/>
      <c r="H661" s="145"/>
      <c r="I661" s="145"/>
      <c r="J661" s="145"/>
      <c r="K661" s="145"/>
      <c r="L661" s="145"/>
      <c r="M661" s="145"/>
      <c r="N661" s="145"/>
      <c r="O661" s="145"/>
      <c r="P661" s="145"/>
      <c r="Q661" s="145"/>
      <c r="R661" s="145"/>
      <c r="S661" s="145"/>
      <c r="T661" s="145"/>
      <c r="U661" s="145"/>
      <c r="V661" s="145"/>
      <c r="W661" s="145"/>
    </row>
    <row r="662">
      <c r="A662" s="145"/>
      <c r="B662" s="145"/>
      <c r="C662" s="145"/>
      <c r="D662" s="145"/>
      <c r="E662" s="145"/>
      <c r="F662" s="145"/>
      <c r="G662" s="145"/>
      <c r="H662" s="145"/>
      <c r="I662" s="145"/>
      <c r="J662" s="145"/>
      <c r="K662" s="145"/>
      <c r="L662" s="145"/>
      <c r="M662" s="145"/>
      <c r="N662" s="145"/>
      <c r="O662" s="145"/>
      <c r="P662" s="145"/>
      <c r="Q662" s="145"/>
      <c r="R662" s="145"/>
      <c r="S662" s="145"/>
      <c r="T662" s="145"/>
      <c r="U662" s="145"/>
      <c r="V662" s="145"/>
      <c r="W662" s="145"/>
    </row>
    <row r="663">
      <c r="A663" s="145"/>
      <c r="B663" s="145"/>
      <c r="C663" s="145"/>
      <c r="D663" s="145"/>
      <c r="E663" s="145"/>
      <c r="F663" s="145"/>
      <c r="G663" s="145"/>
      <c r="H663" s="145"/>
      <c r="I663" s="145"/>
      <c r="J663" s="145"/>
      <c r="K663" s="145"/>
      <c r="L663" s="145"/>
      <c r="M663" s="145"/>
      <c r="N663" s="145"/>
      <c r="O663" s="145"/>
      <c r="P663" s="145"/>
      <c r="Q663" s="145"/>
      <c r="R663" s="145"/>
      <c r="S663" s="145"/>
      <c r="T663" s="145"/>
      <c r="U663" s="145"/>
      <c r="V663" s="145"/>
      <c r="W663" s="145"/>
    </row>
    <row r="664">
      <c r="A664" s="145"/>
      <c r="B664" s="145"/>
      <c r="C664" s="145"/>
      <c r="D664" s="145"/>
      <c r="E664" s="145"/>
      <c r="F664" s="145"/>
      <c r="G664" s="145"/>
      <c r="H664" s="145"/>
      <c r="I664" s="145"/>
      <c r="J664" s="145"/>
      <c r="K664" s="145"/>
      <c r="L664" s="145"/>
      <c r="M664" s="145"/>
      <c r="N664" s="145"/>
      <c r="O664" s="145"/>
      <c r="P664" s="145"/>
      <c r="Q664" s="145"/>
      <c r="R664" s="145"/>
      <c r="S664" s="145"/>
      <c r="T664" s="145"/>
      <c r="U664" s="145"/>
      <c r="V664" s="145"/>
      <c r="W664" s="145"/>
    </row>
    <row r="665">
      <c r="A665" s="145"/>
      <c r="B665" s="145"/>
      <c r="C665" s="145"/>
      <c r="D665" s="145"/>
      <c r="E665" s="145"/>
      <c r="F665" s="145"/>
      <c r="G665" s="145"/>
      <c r="H665" s="145"/>
      <c r="I665" s="145"/>
      <c r="J665" s="145"/>
      <c r="K665" s="145"/>
      <c r="L665" s="145"/>
      <c r="M665" s="145"/>
      <c r="N665" s="145"/>
      <c r="O665" s="145"/>
      <c r="P665" s="145"/>
      <c r="Q665" s="145"/>
      <c r="R665" s="145"/>
      <c r="S665" s="145"/>
      <c r="T665" s="145"/>
      <c r="U665" s="145"/>
      <c r="V665" s="145"/>
      <c r="W665" s="145"/>
    </row>
    <row r="666">
      <c r="A666" s="145"/>
      <c r="B666" s="145"/>
      <c r="C666" s="145"/>
      <c r="D666" s="145"/>
      <c r="E666" s="145"/>
      <c r="F666" s="145"/>
      <c r="G666" s="145"/>
      <c r="H666" s="145"/>
      <c r="I666" s="145"/>
      <c r="J666" s="145"/>
      <c r="K666" s="145"/>
      <c r="L666" s="145"/>
      <c r="M666" s="145"/>
      <c r="N666" s="145"/>
      <c r="O666" s="145"/>
      <c r="P666" s="145"/>
      <c r="Q666" s="145"/>
      <c r="R666" s="145"/>
      <c r="S666" s="145"/>
      <c r="T666" s="145"/>
      <c r="U666" s="145"/>
      <c r="V666" s="145"/>
      <c r="W666" s="145"/>
    </row>
    <row r="667">
      <c r="A667" s="145"/>
      <c r="B667" s="145"/>
      <c r="C667" s="145"/>
      <c r="D667" s="145"/>
      <c r="E667" s="145"/>
      <c r="F667" s="145"/>
      <c r="G667" s="145"/>
      <c r="H667" s="145"/>
      <c r="I667" s="145"/>
      <c r="J667" s="145"/>
      <c r="K667" s="145"/>
      <c r="L667" s="145"/>
      <c r="M667" s="145"/>
      <c r="N667" s="145"/>
      <c r="O667" s="145"/>
      <c r="P667" s="145"/>
      <c r="Q667" s="145"/>
      <c r="R667" s="145"/>
      <c r="S667" s="145"/>
      <c r="T667" s="145"/>
      <c r="U667" s="145"/>
      <c r="V667" s="145"/>
      <c r="W667" s="145"/>
    </row>
    <row r="668">
      <c r="A668" s="145"/>
      <c r="B668" s="145"/>
      <c r="C668" s="145"/>
      <c r="D668" s="145"/>
      <c r="E668" s="145"/>
      <c r="F668" s="145"/>
      <c r="G668" s="145"/>
      <c r="H668" s="145"/>
      <c r="I668" s="145"/>
      <c r="J668" s="145"/>
      <c r="K668" s="145"/>
      <c r="L668" s="145"/>
      <c r="M668" s="145"/>
      <c r="N668" s="145"/>
      <c r="O668" s="145"/>
      <c r="P668" s="145"/>
      <c r="Q668" s="145"/>
      <c r="R668" s="145"/>
      <c r="S668" s="145"/>
      <c r="T668" s="145"/>
      <c r="U668" s="145"/>
      <c r="V668" s="145"/>
      <c r="W668" s="145"/>
    </row>
    <row r="669">
      <c r="A669" s="145"/>
      <c r="B669" s="145"/>
      <c r="C669" s="145"/>
      <c r="D669" s="145"/>
      <c r="E669" s="145"/>
      <c r="F669" s="145"/>
      <c r="G669" s="145"/>
      <c r="H669" s="145"/>
      <c r="I669" s="145"/>
      <c r="J669" s="145"/>
      <c r="K669" s="145"/>
      <c r="L669" s="145"/>
      <c r="M669" s="145"/>
      <c r="N669" s="145"/>
      <c r="O669" s="145"/>
      <c r="P669" s="145"/>
      <c r="Q669" s="145"/>
      <c r="R669" s="145"/>
      <c r="S669" s="145"/>
      <c r="T669" s="145"/>
      <c r="U669" s="145"/>
      <c r="V669" s="145"/>
      <c r="W669" s="145"/>
    </row>
    <row r="670">
      <c r="A670" s="145"/>
      <c r="B670" s="145"/>
      <c r="C670" s="145"/>
      <c r="D670" s="145"/>
      <c r="E670" s="145"/>
      <c r="F670" s="145"/>
      <c r="G670" s="145"/>
      <c r="H670" s="145"/>
      <c r="I670" s="145"/>
      <c r="J670" s="145"/>
      <c r="K670" s="145"/>
      <c r="L670" s="145"/>
      <c r="M670" s="145"/>
      <c r="N670" s="145"/>
      <c r="O670" s="145"/>
      <c r="P670" s="145"/>
      <c r="Q670" s="145"/>
      <c r="R670" s="145"/>
      <c r="S670" s="145"/>
      <c r="T670" s="145"/>
      <c r="U670" s="145"/>
      <c r="V670" s="145"/>
      <c r="W670" s="145"/>
    </row>
    <row r="671">
      <c r="A671" s="145"/>
      <c r="B671" s="145"/>
      <c r="C671" s="145"/>
      <c r="D671" s="145"/>
      <c r="E671" s="145"/>
      <c r="F671" s="145"/>
      <c r="G671" s="145"/>
      <c r="H671" s="145"/>
      <c r="I671" s="145"/>
      <c r="J671" s="145"/>
      <c r="K671" s="145"/>
      <c r="L671" s="145"/>
      <c r="M671" s="145"/>
      <c r="N671" s="145"/>
      <c r="O671" s="145"/>
      <c r="P671" s="145"/>
      <c r="Q671" s="145"/>
      <c r="R671" s="145"/>
      <c r="S671" s="145"/>
      <c r="T671" s="145"/>
      <c r="U671" s="145"/>
      <c r="V671" s="145"/>
      <c r="W671" s="145"/>
    </row>
    <row r="672">
      <c r="A672" s="145"/>
      <c r="B672" s="145"/>
      <c r="C672" s="145"/>
      <c r="D672" s="145"/>
      <c r="E672" s="145"/>
      <c r="F672" s="145"/>
      <c r="G672" s="145"/>
      <c r="H672" s="145"/>
      <c r="I672" s="145"/>
      <c r="J672" s="145"/>
      <c r="K672" s="145"/>
      <c r="L672" s="145"/>
      <c r="M672" s="145"/>
      <c r="N672" s="145"/>
      <c r="O672" s="145"/>
      <c r="P672" s="145"/>
      <c r="Q672" s="145"/>
      <c r="R672" s="145"/>
      <c r="S672" s="145"/>
      <c r="T672" s="145"/>
      <c r="U672" s="145"/>
      <c r="V672" s="145"/>
      <c r="W672" s="145"/>
    </row>
    <row r="673">
      <c r="A673" s="145"/>
      <c r="B673" s="145"/>
      <c r="C673" s="145"/>
      <c r="D673" s="145"/>
      <c r="E673" s="145"/>
      <c r="F673" s="145"/>
      <c r="G673" s="145"/>
      <c r="H673" s="145"/>
      <c r="I673" s="145"/>
      <c r="J673" s="145"/>
      <c r="K673" s="145"/>
      <c r="L673" s="145"/>
      <c r="M673" s="145"/>
      <c r="N673" s="145"/>
      <c r="O673" s="145"/>
      <c r="P673" s="145"/>
      <c r="Q673" s="145"/>
      <c r="R673" s="145"/>
      <c r="S673" s="145"/>
      <c r="T673" s="145"/>
      <c r="U673" s="145"/>
      <c r="V673" s="145"/>
      <c r="W673" s="145"/>
    </row>
    <row r="674">
      <c r="A674" s="145"/>
      <c r="B674" s="145"/>
      <c r="C674" s="145"/>
      <c r="D674" s="145"/>
      <c r="E674" s="145"/>
      <c r="F674" s="145"/>
      <c r="G674" s="145"/>
      <c r="H674" s="145"/>
      <c r="I674" s="145"/>
      <c r="J674" s="145"/>
      <c r="K674" s="145"/>
      <c r="L674" s="145"/>
      <c r="M674" s="145"/>
      <c r="N674" s="145"/>
      <c r="O674" s="145"/>
      <c r="P674" s="145"/>
      <c r="Q674" s="145"/>
      <c r="R674" s="145"/>
      <c r="S674" s="145"/>
      <c r="T674" s="145"/>
      <c r="U674" s="145"/>
      <c r="V674" s="145"/>
      <c r="W674" s="145"/>
    </row>
    <row r="675">
      <c r="A675" s="145"/>
      <c r="B675" s="145"/>
      <c r="C675" s="145"/>
      <c r="D675" s="145"/>
      <c r="E675" s="145"/>
      <c r="F675" s="145"/>
      <c r="G675" s="145"/>
      <c r="H675" s="145"/>
      <c r="I675" s="145"/>
      <c r="J675" s="145"/>
      <c r="K675" s="145"/>
      <c r="L675" s="145"/>
      <c r="M675" s="145"/>
      <c r="N675" s="145"/>
      <c r="O675" s="145"/>
      <c r="P675" s="145"/>
      <c r="Q675" s="145"/>
      <c r="R675" s="145"/>
      <c r="S675" s="145"/>
      <c r="T675" s="145"/>
      <c r="U675" s="145"/>
      <c r="V675" s="145"/>
      <c r="W675" s="145"/>
    </row>
    <row r="676">
      <c r="A676" s="145"/>
      <c r="B676" s="145"/>
      <c r="C676" s="145"/>
      <c r="D676" s="145"/>
      <c r="E676" s="145"/>
      <c r="F676" s="145"/>
      <c r="G676" s="145"/>
      <c r="H676" s="145"/>
      <c r="I676" s="145"/>
      <c r="J676" s="145"/>
      <c r="K676" s="145"/>
      <c r="L676" s="145"/>
      <c r="M676" s="145"/>
      <c r="N676" s="145"/>
      <c r="O676" s="145"/>
      <c r="P676" s="145"/>
      <c r="Q676" s="145"/>
      <c r="R676" s="145"/>
      <c r="S676" s="145"/>
      <c r="T676" s="145"/>
      <c r="U676" s="145"/>
      <c r="V676" s="145"/>
      <c r="W676" s="145"/>
    </row>
    <row r="677">
      <c r="A677" s="145"/>
      <c r="B677" s="145"/>
      <c r="C677" s="145"/>
      <c r="D677" s="145"/>
      <c r="E677" s="145"/>
      <c r="F677" s="145"/>
      <c r="G677" s="145"/>
      <c r="H677" s="145"/>
      <c r="I677" s="145"/>
      <c r="J677" s="145"/>
      <c r="K677" s="145"/>
      <c r="L677" s="145"/>
      <c r="M677" s="145"/>
      <c r="N677" s="145"/>
      <c r="O677" s="145"/>
      <c r="P677" s="145"/>
      <c r="Q677" s="145"/>
      <c r="R677" s="145"/>
      <c r="S677" s="145"/>
      <c r="T677" s="145"/>
      <c r="U677" s="145"/>
      <c r="V677" s="145"/>
      <c r="W677" s="145"/>
    </row>
    <row r="678">
      <c r="A678" s="145"/>
      <c r="B678" s="145"/>
      <c r="C678" s="145"/>
      <c r="D678" s="145"/>
      <c r="E678" s="145"/>
      <c r="F678" s="145"/>
      <c r="G678" s="145"/>
      <c r="H678" s="145"/>
      <c r="I678" s="145"/>
      <c r="J678" s="145"/>
      <c r="K678" s="145"/>
      <c r="L678" s="145"/>
      <c r="M678" s="145"/>
      <c r="N678" s="145"/>
      <c r="O678" s="145"/>
      <c r="P678" s="145"/>
      <c r="Q678" s="145"/>
      <c r="R678" s="145"/>
      <c r="S678" s="145"/>
      <c r="T678" s="145"/>
      <c r="U678" s="145"/>
      <c r="V678" s="145"/>
      <c r="W678" s="145"/>
    </row>
    <row r="679">
      <c r="A679" s="145"/>
      <c r="B679" s="145"/>
      <c r="C679" s="145"/>
      <c r="D679" s="145"/>
      <c r="E679" s="145"/>
      <c r="F679" s="145"/>
      <c r="G679" s="145"/>
      <c r="H679" s="145"/>
      <c r="I679" s="145"/>
      <c r="J679" s="145"/>
      <c r="K679" s="145"/>
      <c r="L679" s="145"/>
      <c r="M679" s="145"/>
      <c r="N679" s="145"/>
      <c r="O679" s="145"/>
      <c r="P679" s="145"/>
      <c r="Q679" s="145"/>
      <c r="R679" s="145"/>
      <c r="S679" s="145"/>
      <c r="T679" s="145"/>
      <c r="U679" s="145"/>
      <c r="V679" s="145"/>
      <c r="W679" s="145"/>
    </row>
    <row r="680">
      <c r="A680" s="145"/>
      <c r="B680" s="145"/>
      <c r="C680" s="145"/>
      <c r="D680" s="145"/>
      <c r="E680" s="145"/>
      <c r="F680" s="145"/>
      <c r="G680" s="145"/>
      <c r="H680" s="145"/>
      <c r="I680" s="145"/>
      <c r="J680" s="145"/>
      <c r="K680" s="145"/>
      <c r="L680" s="145"/>
      <c r="M680" s="145"/>
      <c r="N680" s="145"/>
      <c r="O680" s="145"/>
      <c r="P680" s="145"/>
      <c r="Q680" s="145"/>
      <c r="R680" s="145"/>
      <c r="S680" s="145"/>
      <c r="T680" s="145"/>
      <c r="U680" s="145"/>
      <c r="V680" s="145"/>
      <c r="W680" s="145"/>
    </row>
    <row r="681">
      <c r="A681" s="145"/>
      <c r="B681" s="145"/>
      <c r="C681" s="145"/>
      <c r="D681" s="145"/>
      <c r="E681" s="145"/>
      <c r="F681" s="145"/>
      <c r="G681" s="145"/>
      <c r="H681" s="145"/>
      <c r="I681" s="145"/>
      <c r="J681" s="145"/>
      <c r="K681" s="145"/>
      <c r="L681" s="145"/>
      <c r="M681" s="145"/>
      <c r="N681" s="145"/>
      <c r="O681" s="145"/>
      <c r="P681" s="145"/>
      <c r="Q681" s="145"/>
      <c r="R681" s="145"/>
      <c r="S681" s="145"/>
      <c r="T681" s="145"/>
      <c r="U681" s="145"/>
      <c r="V681" s="145"/>
      <c r="W681" s="145"/>
    </row>
    <row r="682">
      <c r="A682" s="145"/>
      <c r="B682" s="145"/>
      <c r="C682" s="145"/>
      <c r="D682" s="145"/>
      <c r="E682" s="145"/>
      <c r="F682" s="145"/>
      <c r="G682" s="145"/>
      <c r="H682" s="145"/>
      <c r="I682" s="145"/>
      <c r="J682" s="145"/>
      <c r="K682" s="145"/>
      <c r="L682" s="145"/>
      <c r="M682" s="145"/>
      <c r="N682" s="145"/>
      <c r="O682" s="145"/>
      <c r="P682" s="145"/>
      <c r="Q682" s="145"/>
      <c r="R682" s="145"/>
      <c r="S682" s="145"/>
      <c r="T682" s="145"/>
      <c r="U682" s="145"/>
      <c r="V682" s="145"/>
      <c r="W682" s="145"/>
    </row>
    <row r="683">
      <c r="A683" s="145"/>
      <c r="B683" s="145"/>
      <c r="C683" s="145"/>
      <c r="D683" s="145"/>
      <c r="E683" s="145"/>
      <c r="F683" s="145"/>
      <c r="G683" s="145"/>
      <c r="H683" s="145"/>
      <c r="I683" s="145"/>
      <c r="J683" s="145"/>
      <c r="K683" s="145"/>
      <c r="L683" s="145"/>
      <c r="M683" s="145"/>
      <c r="N683" s="145"/>
      <c r="O683" s="145"/>
      <c r="P683" s="145"/>
      <c r="Q683" s="145"/>
      <c r="R683" s="145"/>
      <c r="S683" s="145"/>
      <c r="T683" s="145"/>
      <c r="U683" s="145"/>
      <c r="V683" s="145"/>
      <c r="W683" s="145"/>
    </row>
    <row r="684">
      <c r="A684" s="145"/>
      <c r="B684" s="145"/>
      <c r="C684" s="145"/>
      <c r="D684" s="145"/>
      <c r="E684" s="145"/>
      <c r="F684" s="145"/>
      <c r="G684" s="145"/>
      <c r="H684" s="145"/>
      <c r="I684" s="145"/>
      <c r="J684" s="145"/>
      <c r="K684" s="145"/>
      <c r="L684" s="145"/>
      <c r="M684" s="145"/>
      <c r="N684" s="145"/>
      <c r="O684" s="145"/>
      <c r="P684" s="145"/>
      <c r="Q684" s="145"/>
      <c r="R684" s="145"/>
      <c r="S684" s="145"/>
      <c r="T684" s="145"/>
      <c r="U684" s="145"/>
      <c r="V684" s="145"/>
      <c r="W684" s="145"/>
    </row>
    <row r="685">
      <c r="A685" s="145"/>
      <c r="B685" s="145"/>
      <c r="C685" s="145"/>
      <c r="D685" s="145"/>
      <c r="E685" s="145"/>
      <c r="F685" s="145"/>
      <c r="G685" s="145"/>
      <c r="H685" s="145"/>
      <c r="I685" s="145"/>
      <c r="J685" s="145"/>
      <c r="K685" s="145"/>
      <c r="L685" s="145"/>
      <c r="M685" s="145"/>
      <c r="N685" s="145"/>
      <c r="O685" s="145"/>
      <c r="P685" s="145"/>
      <c r="Q685" s="145"/>
      <c r="R685" s="145"/>
      <c r="S685" s="145"/>
      <c r="T685" s="145"/>
      <c r="U685" s="145"/>
      <c r="V685" s="145"/>
      <c r="W685" s="145"/>
    </row>
    <row r="686">
      <c r="A686" s="145"/>
      <c r="B686" s="145"/>
      <c r="C686" s="145"/>
      <c r="D686" s="145"/>
      <c r="E686" s="145"/>
      <c r="F686" s="145"/>
      <c r="G686" s="145"/>
      <c r="H686" s="145"/>
      <c r="I686" s="145"/>
      <c r="J686" s="145"/>
      <c r="K686" s="145"/>
      <c r="L686" s="145"/>
      <c r="M686" s="145"/>
      <c r="N686" s="145"/>
      <c r="O686" s="145"/>
      <c r="P686" s="145"/>
      <c r="Q686" s="145"/>
      <c r="R686" s="145"/>
      <c r="S686" s="145"/>
      <c r="T686" s="145"/>
      <c r="U686" s="145"/>
      <c r="V686" s="145"/>
      <c r="W686" s="145"/>
    </row>
    <row r="687">
      <c r="A687" s="145"/>
      <c r="B687" s="145"/>
      <c r="C687" s="145"/>
      <c r="D687" s="145"/>
      <c r="E687" s="145"/>
      <c r="F687" s="145"/>
      <c r="G687" s="145"/>
      <c r="H687" s="145"/>
      <c r="I687" s="145"/>
      <c r="J687" s="145"/>
      <c r="K687" s="145"/>
      <c r="L687" s="145"/>
      <c r="M687" s="145"/>
      <c r="N687" s="145"/>
      <c r="O687" s="145"/>
      <c r="P687" s="145"/>
      <c r="Q687" s="145"/>
      <c r="R687" s="145"/>
      <c r="S687" s="145"/>
      <c r="T687" s="145"/>
      <c r="U687" s="145"/>
      <c r="V687" s="145"/>
      <c r="W687" s="145"/>
    </row>
    <row r="688">
      <c r="A688" s="145"/>
      <c r="B688" s="145"/>
      <c r="C688" s="145"/>
      <c r="D688" s="145"/>
      <c r="E688" s="145"/>
      <c r="F688" s="145"/>
      <c r="G688" s="145"/>
      <c r="H688" s="145"/>
      <c r="I688" s="145"/>
      <c r="J688" s="145"/>
      <c r="K688" s="145"/>
      <c r="L688" s="145"/>
      <c r="M688" s="145"/>
      <c r="N688" s="145"/>
      <c r="O688" s="145"/>
      <c r="P688" s="145"/>
      <c r="Q688" s="145"/>
      <c r="R688" s="145"/>
      <c r="S688" s="145"/>
      <c r="T688" s="145"/>
      <c r="U688" s="145"/>
      <c r="V688" s="145"/>
      <c r="W688" s="145"/>
    </row>
    <row r="689">
      <c r="A689" s="145"/>
      <c r="B689" s="145"/>
      <c r="C689" s="145"/>
      <c r="D689" s="145"/>
      <c r="E689" s="145"/>
      <c r="F689" s="145"/>
      <c r="G689" s="145"/>
      <c r="H689" s="145"/>
      <c r="I689" s="145"/>
      <c r="J689" s="145"/>
      <c r="K689" s="145"/>
      <c r="L689" s="145"/>
      <c r="M689" s="145"/>
      <c r="N689" s="145"/>
      <c r="O689" s="145"/>
      <c r="P689" s="145"/>
      <c r="Q689" s="145"/>
      <c r="R689" s="145"/>
      <c r="S689" s="145"/>
      <c r="T689" s="145"/>
      <c r="U689" s="145"/>
      <c r="V689" s="145"/>
      <c r="W689" s="145"/>
    </row>
    <row r="690">
      <c r="A690" s="145"/>
      <c r="B690" s="145"/>
      <c r="C690" s="145"/>
      <c r="D690" s="145"/>
      <c r="E690" s="145"/>
      <c r="F690" s="145"/>
      <c r="G690" s="145"/>
      <c r="H690" s="145"/>
      <c r="I690" s="145"/>
      <c r="J690" s="145"/>
      <c r="K690" s="145"/>
      <c r="L690" s="145"/>
      <c r="M690" s="145"/>
      <c r="N690" s="145"/>
      <c r="O690" s="145"/>
      <c r="P690" s="145"/>
      <c r="Q690" s="145"/>
      <c r="R690" s="145"/>
      <c r="S690" s="145"/>
      <c r="T690" s="145"/>
      <c r="U690" s="145"/>
      <c r="V690" s="145"/>
      <c r="W690" s="145"/>
    </row>
    <row r="691">
      <c r="A691" s="145"/>
      <c r="B691" s="145"/>
      <c r="C691" s="145"/>
      <c r="D691" s="145"/>
      <c r="E691" s="145"/>
      <c r="F691" s="145"/>
      <c r="G691" s="145"/>
      <c r="H691" s="145"/>
      <c r="I691" s="145"/>
      <c r="J691" s="145"/>
      <c r="K691" s="145"/>
      <c r="L691" s="145"/>
      <c r="M691" s="145"/>
      <c r="N691" s="145"/>
      <c r="O691" s="145"/>
      <c r="P691" s="145"/>
      <c r="Q691" s="145"/>
      <c r="R691" s="145"/>
      <c r="S691" s="145"/>
      <c r="T691" s="145"/>
      <c r="U691" s="145"/>
      <c r="V691" s="145"/>
      <c r="W691" s="145"/>
    </row>
    <row r="692">
      <c r="A692" s="145"/>
      <c r="B692" s="145"/>
      <c r="C692" s="145"/>
      <c r="D692" s="145"/>
      <c r="E692" s="145"/>
      <c r="F692" s="145"/>
      <c r="G692" s="145"/>
      <c r="H692" s="145"/>
      <c r="I692" s="145"/>
      <c r="J692" s="145"/>
      <c r="K692" s="145"/>
      <c r="L692" s="145"/>
      <c r="M692" s="145"/>
      <c r="N692" s="145"/>
      <c r="O692" s="145"/>
      <c r="P692" s="145"/>
      <c r="Q692" s="145"/>
      <c r="R692" s="145"/>
      <c r="S692" s="145"/>
      <c r="T692" s="145"/>
      <c r="U692" s="145"/>
      <c r="V692" s="145"/>
      <c r="W692" s="145"/>
    </row>
    <row r="693">
      <c r="A693" s="145"/>
      <c r="B693" s="145"/>
      <c r="C693" s="145"/>
      <c r="D693" s="145"/>
      <c r="E693" s="145"/>
      <c r="F693" s="145"/>
      <c r="G693" s="145"/>
      <c r="H693" s="145"/>
      <c r="I693" s="145"/>
      <c r="J693" s="145"/>
      <c r="K693" s="145"/>
      <c r="L693" s="145"/>
      <c r="M693" s="145"/>
      <c r="N693" s="145"/>
      <c r="O693" s="145"/>
      <c r="P693" s="145"/>
      <c r="Q693" s="145"/>
      <c r="R693" s="145"/>
      <c r="S693" s="145"/>
      <c r="T693" s="145"/>
      <c r="U693" s="145"/>
      <c r="V693" s="145"/>
      <c r="W693" s="145"/>
    </row>
    <row r="694">
      <c r="A694" s="145"/>
      <c r="B694" s="145"/>
      <c r="C694" s="145"/>
      <c r="D694" s="145"/>
      <c r="E694" s="145"/>
      <c r="F694" s="145"/>
      <c r="G694" s="145"/>
      <c r="H694" s="145"/>
      <c r="I694" s="145"/>
      <c r="J694" s="145"/>
      <c r="K694" s="145"/>
      <c r="L694" s="145"/>
      <c r="M694" s="145"/>
      <c r="N694" s="145"/>
      <c r="O694" s="145"/>
      <c r="P694" s="145"/>
      <c r="Q694" s="145"/>
      <c r="R694" s="145"/>
      <c r="S694" s="145"/>
      <c r="T694" s="145"/>
      <c r="U694" s="145"/>
      <c r="V694" s="145"/>
      <c r="W694" s="145"/>
    </row>
    <row r="695">
      <c r="A695" s="145"/>
      <c r="B695" s="145"/>
      <c r="C695" s="145"/>
      <c r="D695" s="145"/>
      <c r="E695" s="145"/>
      <c r="F695" s="145"/>
      <c r="G695" s="145"/>
      <c r="H695" s="145"/>
      <c r="I695" s="145"/>
      <c r="J695" s="145"/>
      <c r="K695" s="145"/>
      <c r="L695" s="145"/>
      <c r="M695" s="145"/>
      <c r="N695" s="145"/>
      <c r="O695" s="145"/>
      <c r="P695" s="145"/>
      <c r="Q695" s="145"/>
      <c r="R695" s="145"/>
      <c r="S695" s="145"/>
      <c r="T695" s="145"/>
      <c r="U695" s="145"/>
      <c r="V695" s="145"/>
      <c r="W695" s="145"/>
    </row>
    <row r="696">
      <c r="A696" s="145"/>
      <c r="B696" s="145"/>
      <c r="C696" s="145"/>
      <c r="D696" s="145"/>
      <c r="E696" s="145"/>
      <c r="F696" s="145"/>
      <c r="G696" s="145"/>
      <c r="H696" s="145"/>
      <c r="I696" s="145"/>
      <c r="J696" s="145"/>
      <c r="K696" s="145"/>
      <c r="L696" s="145"/>
      <c r="M696" s="145"/>
      <c r="N696" s="145"/>
      <c r="O696" s="145"/>
      <c r="P696" s="145"/>
      <c r="Q696" s="145"/>
      <c r="R696" s="145"/>
      <c r="S696" s="145"/>
      <c r="T696" s="145"/>
      <c r="U696" s="145"/>
      <c r="V696" s="145"/>
      <c r="W696" s="145"/>
    </row>
    <row r="697">
      <c r="A697" s="145"/>
      <c r="B697" s="145"/>
      <c r="C697" s="145"/>
      <c r="D697" s="145"/>
      <c r="E697" s="145"/>
      <c r="F697" s="145"/>
      <c r="G697" s="145"/>
      <c r="H697" s="145"/>
      <c r="I697" s="145"/>
      <c r="J697" s="145"/>
      <c r="K697" s="145"/>
      <c r="L697" s="145"/>
      <c r="M697" s="145"/>
      <c r="N697" s="145"/>
      <c r="O697" s="145"/>
      <c r="P697" s="145"/>
      <c r="Q697" s="145"/>
      <c r="R697" s="145"/>
      <c r="S697" s="145"/>
      <c r="T697" s="145"/>
      <c r="U697" s="145"/>
      <c r="V697" s="145"/>
      <c r="W697" s="145"/>
    </row>
    <row r="698">
      <c r="A698" s="145"/>
      <c r="B698" s="145"/>
      <c r="C698" s="145"/>
      <c r="D698" s="145"/>
      <c r="E698" s="145"/>
      <c r="F698" s="145"/>
      <c r="G698" s="145"/>
      <c r="H698" s="145"/>
      <c r="I698" s="145"/>
      <c r="J698" s="145"/>
      <c r="K698" s="145"/>
      <c r="L698" s="145"/>
      <c r="M698" s="145"/>
      <c r="N698" s="145"/>
      <c r="O698" s="145"/>
      <c r="P698" s="145"/>
      <c r="Q698" s="145"/>
      <c r="R698" s="145"/>
      <c r="S698" s="145"/>
      <c r="T698" s="145"/>
      <c r="U698" s="145"/>
      <c r="V698" s="145"/>
      <c r="W698" s="145"/>
    </row>
    <row r="699">
      <c r="A699" s="145"/>
      <c r="B699" s="145"/>
      <c r="C699" s="145"/>
      <c r="D699" s="145"/>
      <c r="E699" s="145"/>
      <c r="F699" s="145"/>
      <c r="G699" s="145"/>
      <c r="H699" s="145"/>
      <c r="I699" s="145"/>
      <c r="J699" s="145"/>
      <c r="K699" s="145"/>
      <c r="L699" s="145"/>
      <c r="M699" s="145"/>
      <c r="N699" s="145"/>
      <c r="O699" s="145"/>
      <c r="P699" s="145"/>
      <c r="Q699" s="145"/>
      <c r="R699" s="145"/>
      <c r="S699" s="145"/>
      <c r="T699" s="145"/>
      <c r="U699" s="145"/>
      <c r="V699" s="145"/>
      <c r="W699" s="145"/>
    </row>
    <row r="700">
      <c r="A700" s="145"/>
      <c r="B700" s="145"/>
      <c r="C700" s="145"/>
      <c r="D700" s="145"/>
      <c r="E700" s="145"/>
      <c r="F700" s="145"/>
      <c r="G700" s="145"/>
      <c r="H700" s="145"/>
      <c r="I700" s="145"/>
      <c r="J700" s="145"/>
      <c r="K700" s="145"/>
      <c r="L700" s="145"/>
      <c r="M700" s="145"/>
      <c r="N700" s="145"/>
      <c r="O700" s="145"/>
      <c r="P700" s="145"/>
      <c r="Q700" s="145"/>
      <c r="R700" s="145"/>
      <c r="S700" s="145"/>
      <c r="T700" s="145"/>
      <c r="U700" s="145"/>
      <c r="V700" s="145"/>
      <c r="W700" s="145"/>
    </row>
    <row r="701">
      <c r="A701" s="145"/>
      <c r="B701" s="145"/>
      <c r="C701" s="145"/>
      <c r="D701" s="145"/>
      <c r="E701" s="145"/>
      <c r="F701" s="145"/>
      <c r="G701" s="145"/>
      <c r="H701" s="145"/>
      <c r="I701" s="145"/>
      <c r="J701" s="145"/>
      <c r="K701" s="145"/>
      <c r="L701" s="145"/>
      <c r="M701" s="145"/>
      <c r="N701" s="145"/>
      <c r="O701" s="145"/>
      <c r="P701" s="145"/>
      <c r="Q701" s="145"/>
      <c r="R701" s="145"/>
      <c r="S701" s="145"/>
      <c r="T701" s="145"/>
      <c r="U701" s="145"/>
      <c r="V701" s="145"/>
      <c r="W701" s="145"/>
    </row>
    <row r="702">
      <c r="A702" s="145"/>
      <c r="B702" s="145"/>
      <c r="C702" s="145"/>
      <c r="D702" s="145"/>
      <c r="E702" s="145"/>
      <c r="F702" s="145"/>
      <c r="G702" s="145"/>
      <c r="H702" s="145"/>
      <c r="I702" s="145"/>
      <c r="J702" s="145"/>
      <c r="K702" s="145"/>
      <c r="L702" s="145"/>
      <c r="M702" s="145"/>
      <c r="N702" s="145"/>
      <c r="O702" s="145"/>
      <c r="P702" s="145"/>
      <c r="Q702" s="145"/>
      <c r="R702" s="145"/>
      <c r="S702" s="145"/>
      <c r="T702" s="145"/>
      <c r="U702" s="145"/>
      <c r="V702" s="145"/>
      <c r="W702" s="145"/>
    </row>
    <row r="703">
      <c r="A703" s="145"/>
      <c r="B703" s="145"/>
      <c r="C703" s="145"/>
      <c r="D703" s="145"/>
      <c r="E703" s="145"/>
      <c r="F703" s="145"/>
      <c r="G703" s="145"/>
      <c r="H703" s="145"/>
      <c r="I703" s="145"/>
      <c r="J703" s="145"/>
      <c r="K703" s="145"/>
      <c r="L703" s="145"/>
      <c r="M703" s="145"/>
      <c r="N703" s="145"/>
      <c r="O703" s="145"/>
      <c r="P703" s="145"/>
      <c r="Q703" s="145"/>
      <c r="R703" s="145"/>
      <c r="S703" s="145"/>
      <c r="T703" s="145"/>
      <c r="U703" s="145"/>
      <c r="V703" s="145"/>
      <c r="W703" s="145"/>
    </row>
    <row r="704">
      <c r="A704" s="145"/>
      <c r="B704" s="145"/>
      <c r="C704" s="145"/>
      <c r="D704" s="145"/>
      <c r="E704" s="145"/>
      <c r="F704" s="145"/>
      <c r="G704" s="145"/>
      <c r="H704" s="145"/>
      <c r="I704" s="145"/>
      <c r="J704" s="145"/>
      <c r="K704" s="145"/>
      <c r="L704" s="145"/>
      <c r="M704" s="145"/>
      <c r="N704" s="145"/>
      <c r="O704" s="145"/>
      <c r="P704" s="145"/>
      <c r="Q704" s="145"/>
      <c r="R704" s="145"/>
      <c r="S704" s="145"/>
      <c r="T704" s="145"/>
      <c r="U704" s="145"/>
      <c r="V704" s="145"/>
      <c r="W704" s="145"/>
    </row>
    <row r="705">
      <c r="A705" s="145"/>
      <c r="B705" s="145"/>
      <c r="C705" s="145"/>
      <c r="D705" s="145"/>
      <c r="E705" s="145"/>
      <c r="F705" s="145"/>
      <c r="G705" s="145"/>
      <c r="H705" s="145"/>
      <c r="I705" s="145"/>
      <c r="J705" s="145"/>
      <c r="K705" s="145"/>
      <c r="L705" s="145"/>
      <c r="M705" s="145"/>
      <c r="N705" s="145"/>
      <c r="O705" s="145"/>
      <c r="P705" s="145"/>
      <c r="Q705" s="145"/>
      <c r="R705" s="145"/>
      <c r="S705" s="145"/>
      <c r="T705" s="145"/>
      <c r="U705" s="145"/>
      <c r="V705" s="145"/>
      <c r="W705" s="145"/>
    </row>
    <row r="706">
      <c r="A706" s="145"/>
      <c r="B706" s="145"/>
      <c r="C706" s="145"/>
      <c r="D706" s="145"/>
      <c r="E706" s="145"/>
      <c r="F706" s="145"/>
      <c r="G706" s="145"/>
      <c r="H706" s="145"/>
      <c r="I706" s="145"/>
      <c r="J706" s="145"/>
      <c r="K706" s="145"/>
      <c r="L706" s="145"/>
      <c r="M706" s="145"/>
      <c r="N706" s="145"/>
      <c r="O706" s="145"/>
      <c r="P706" s="145"/>
      <c r="Q706" s="145"/>
      <c r="R706" s="145"/>
      <c r="S706" s="145"/>
      <c r="T706" s="145"/>
      <c r="U706" s="145"/>
      <c r="V706" s="145"/>
      <c r="W706" s="145"/>
    </row>
    <row r="707">
      <c r="A707" s="145"/>
      <c r="B707" s="145"/>
      <c r="C707" s="145"/>
      <c r="D707" s="145"/>
      <c r="E707" s="145"/>
      <c r="F707" s="145"/>
      <c r="G707" s="145"/>
      <c r="H707" s="145"/>
      <c r="I707" s="145"/>
      <c r="J707" s="145"/>
      <c r="K707" s="145"/>
      <c r="L707" s="145"/>
      <c r="M707" s="145"/>
      <c r="N707" s="145"/>
      <c r="O707" s="145"/>
      <c r="P707" s="145"/>
      <c r="Q707" s="145"/>
      <c r="R707" s="145"/>
      <c r="S707" s="145"/>
      <c r="T707" s="145"/>
      <c r="U707" s="145"/>
      <c r="V707" s="145"/>
      <c r="W707" s="145"/>
    </row>
    <row r="708">
      <c r="A708" s="145"/>
      <c r="B708" s="145"/>
      <c r="C708" s="145"/>
      <c r="D708" s="145"/>
      <c r="E708" s="145"/>
      <c r="F708" s="145"/>
      <c r="G708" s="145"/>
      <c r="H708" s="145"/>
      <c r="I708" s="145"/>
      <c r="J708" s="145"/>
      <c r="K708" s="145"/>
      <c r="L708" s="145"/>
      <c r="M708" s="145"/>
      <c r="N708" s="145"/>
      <c r="O708" s="145"/>
      <c r="P708" s="145"/>
      <c r="Q708" s="145"/>
      <c r="R708" s="145"/>
      <c r="S708" s="145"/>
      <c r="T708" s="145"/>
      <c r="U708" s="145"/>
      <c r="V708" s="145"/>
      <c r="W708" s="145"/>
    </row>
    <row r="709">
      <c r="A709" s="145"/>
      <c r="B709" s="145"/>
      <c r="C709" s="145"/>
      <c r="D709" s="145"/>
      <c r="E709" s="145"/>
      <c r="F709" s="145"/>
      <c r="G709" s="145"/>
      <c r="H709" s="145"/>
      <c r="I709" s="145"/>
      <c r="J709" s="145"/>
      <c r="K709" s="145"/>
      <c r="L709" s="145"/>
      <c r="M709" s="145"/>
      <c r="N709" s="145"/>
      <c r="O709" s="145"/>
      <c r="P709" s="145"/>
      <c r="Q709" s="145"/>
      <c r="R709" s="145"/>
      <c r="S709" s="145"/>
      <c r="T709" s="145"/>
      <c r="U709" s="145"/>
      <c r="V709" s="145"/>
      <c r="W709" s="145"/>
    </row>
    <row r="710">
      <c r="A710" s="145"/>
      <c r="B710" s="145"/>
      <c r="C710" s="145"/>
      <c r="D710" s="145"/>
      <c r="E710" s="145"/>
      <c r="F710" s="145"/>
      <c r="G710" s="145"/>
      <c r="H710" s="145"/>
      <c r="I710" s="145"/>
      <c r="J710" s="145"/>
      <c r="K710" s="145"/>
      <c r="L710" s="145"/>
      <c r="M710" s="145"/>
      <c r="N710" s="145"/>
      <c r="O710" s="145"/>
      <c r="P710" s="145"/>
      <c r="Q710" s="145"/>
      <c r="R710" s="145"/>
      <c r="S710" s="145"/>
      <c r="T710" s="145"/>
      <c r="U710" s="145"/>
      <c r="V710" s="145"/>
      <c r="W710" s="145"/>
    </row>
    <row r="711">
      <c r="A711" s="145"/>
      <c r="B711" s="145"/>
      <c r="C711" s="145"/>
      <c r="D711" s="145"/>
      <c r="E711" s="145"/>
      <c r="F711" s="145"/>
      <c r="G711" s="145"/>
      <c r="H711" s="145"/>
      <c r="I711" s="145"/>
      <c r="J711" s="145"/>
      <c r="K711" s="145"/>
      <c r="L711" s="145"/>
      <c r="M711" s="145"/>
      <c r="N711" s="145"/>
      <c r="O711" s="145"/>
      <c r="P711" s="145"/>
      <c r="Q711" s="145"/>
      <c r="R711" s="145"/>
      <c r="S711" s="145"/>
      <c r="T711" s="145"/>
      <c r="U711" s="145"/>
      <c r="V711" s="145"/>
      <c r="W711" s="145"/>
    </row>
    <row r="712">
      <c r="A712" s="145"/>
      <c r="B712" s="145"/>
      <c r="C712" s="145"/>
      <c r="D712" s="145"/>
      <c r="E712" s="145"/>
      <c r="F712" s="145"/>
      <c r="G712" s="145"/>
      <c r="H712" s="145"/>
      <c r="I712" s="145"/>
      <c r="J712" s="145"/>
      <c r="K712" s="145"/>
      <c r="L712" s="145"/>
      <c r="M712" s="145"/>
      <c r="N712" s="145"/>
      <c r="O712" s="145"/>
      <c r="P712" s="145"/>
      <c r="Q712" s="145"/>
      <c r="R712" s="145"/>
      <c r="S712" s="145"/>
      <c r="T712" s="145"/>
      <c r="U712" s="145"/>
      <c r="V712" s="145"/>
      <c r="W712" s="145"/>
    </row>
    <row r="713">
      <c r="A713" s="145"/>
      <c r="B713" s="145"/>
      <c r="C713" s="145"/>
      <c r="D713" s="145"/>
      <c r="E713" s="145"/>
      <c r="F713" s="145"/>
      <c r="G713" s="145"/>
      <c r="H713" s="145"/>
      <c r="I713" s="145"/>
      <c r="J713" s="145"/>
      <c r="K713" s="145"/>
      <c r="L713" s="145"/>
      <c r="M713" s="145"/>
      <c r="N713" s="145"/>
      <c r="O713" s="145"/>
      <c r="P713" s="145"/>
      <c r="Q713" s="145"/>
      <c r="R713" s="145"/>
      <c r="S713" s="145"/>
      <c r="T713" s="145"/>
      <c r="U713" s="145"/>
      <c r="V713" s="145"/>
      <c r="W713" s="145"/>
    </row>
    <row r="714">
      <c r="A714" s="145"/>
      <c r="B714" s="145"/>
      <c r="C714" s="145"/>
      <c r="D714" s="145"/>
      <c r="E714" s="145"/>
      <c r="F714" s="145"/>
      <c r="G714" s="145"/>
      <c r="H714" s="145"/>
      <c r="I714" s="145"/>
      <c r="J714" s="145"/>
      <c r="K714" s="145"/>
      <c r="L714" s="145"/>
      <c r="M714" s="145"/>
      <c r="N714" s="145"/>
      <c r="O714" s="145"/>
      <c r="P714" s="145"/>
      <c r="Q714" s="145"/>
      <c r="R714" s="145"/>
      <c r="S714" s="145"/>
      <c r="T714" s="145"/>
      <c r="U714" s="145"/>
      <c r="V714" s="145"/>
      <c r="W714" s="145"/>
    </row>
    <row r="715">
      <c r="A715" s="145"/>
      <c r="B715" s="145"/>
      <c r="C715" s="145"/>
      <c r="D715" s="145"/>
      <c r="E715" s="145"/>
      <c r="F715" s="145"/>
      <c r="G715" s="145"/>
      <c r="H715" s="145"/>
      <c r="I715" s="145"/>
      <c r="J715" s="145"/>
      <c r="K715" s="145"/>
      <c r="L715" s="145"/>
      <c r="M715" s="145"/>
      <c r="N715" s="145"/>
      <c r="O715" s="145"/>
      <c r="P715" s="145"/>
      <c r="Q715" s="145"/>
      <c r="R715" s="145"/>
      <c r="S715" s="145"/>
      <c r="T715" s="145"/>
      <c r="U715" s="145"/>
      <c r="V715" s="145"/>
      <c r="W715" s="145"/>
    </row>
    <row r="716">
      <c r="A716" s="145"/>
      <c r="B716" s="145"/>
      <c r="C716" s="145"/>
      <c r="D716" s="145"/>
      <c r="E716" s="145"/>
      <c r="F716" s="145"/>
      <c r="G716" s="145"/>
      <c r="H716" s="145"/>
      <c r="I716" s="145"/>
      <c r="J716" s="145"/>
      <c r="K716" s="145"/>
      <c r="L716" s="145"/>
      <c r="M716" s="145"/>
      <c r="N716" s="145"/>
      <c r="O716" s="145"/>
      <c r="P716" s="145"/>
      <c r="Q716" s="145"/>
      <c r="R716" s="145"/>
      <c r="S716" s="145"/>
      <c r="T716" s="145"/>
      <c r="U716" s="145"/>
      <c r="V716" s="145"/>
      <c r="W716" s="145"/>
    </row>
    <row r="717">
      <c r="A717" s="145"/>
      <c r="B717" s="145"/>
      <c r="C717" s="145"/>
      <c r="D717" s="145"/>
      <c r="E717" s="145"/>
      <c r="F717" s="145"/>
      <c r="G717" s="145"/>
      <c r="H717" s="145"/>
      <c r="I717" s="145"/>
      <c r="J717" s="145"/>
      <c r="K717" s="145"/>
      <c r="L717" s="145"/>
      <c r="M717" s="145"/>
      <c r="N717" s="145"/>
      <c r="O717" s="145"/>
      <c r="P717" s="145"/>
      <c r="Q717" s="145"/>
      <c r="R717" s="145"/>
      <c r="S717" s="145"/>
      <c r="T717" s="145"/>
      <c r="U717" s="145"/>
      <c r="V717" s="145"/>
      <c r="W717" s="145"/>
    </row>
    <row r="718">
      <c r="A718" s="145"/>
      <c r="B718" s="145"/>
      <c r="C718" s="145"/>
      <c r="D718" s="145"/>
      <c r="E718" s="145"/>
      <c r="F718" s="145"/>
      <c r="G718" s="145"/>
      <c r="H718" s="145"/>
      <c r="I718" s="145"/>
      <c r="J718" s="145"/>
      <c r="K718" s="145"/>
      <c r="L718" s="145"/>
      <c r="M718" s="145"/>
      <c r="N718" s="145"/>
      <c r="O718" s="145"/>
      <c r="P718" s="145"/>
      <c r="Q718" s="145"/>
      <c r="R718" s="145"/>
      <c r="S718" s="145"/>
      <c r="T718" s="145"/>
      <c r="U718" s="145"/>
      <c r="V718" s="145"/>
      <c r="W718" s="145"/>
    </row>
    <row r="719">
      <c r="A719" s="145"/>
      <c r="B719" s="145"/>
      <c r="C719" s="145"/>
      <c r="D719" s="145"/>
      <c r="E719" s="145"/>
      <c r="F719" s="145"/>
      <c r="G719" s="145"/>
      <c r="H719" s="145"/>
      <c r="I719" s="145"/>
      <c r="J719" s="145"/>
      <c r="K719" s="145"/>
      <c r="L719" s="145"/>
      <c r="M719" s="145"/>
      <c r="N719" s="145"/>
      <c r="O719" s="145"/>
      <c r="P719" s="145"/>
      <c r="Q719" s="145"/>
      <c r="R719" s="145"/>
      <c r="S719" s="145"/>
      <c r="T719" s="145"/>
      <c r="U719" s="145"/>
      <c r="V719" s="145"/>
      <c r="W719" s="145"/>
    </row>
    <row r="720">
      <c r="A720" s="145"/>
      <c r="B720" s="145"/>
      <c r="C720" s="145"/>
      <c r="D720" s="145"/>
      <c r="E720" s="145"/>
      <c r="F720" s="145"/>
      <c r="G720" s="145"/>
      <c r="H720" s="145"/>
      <c r="I720" s="145"/>
      <c r="J720" s="145"/>
      <c r="K720" s="145"/>
      <c r="L720" s="145"/>
      <c r="M720" s="145"/>
      <c r="N720" s="145"/>
      <c r="O720" s="145"/>
      <c r="P720" s="145"/>
      <c r="Q720" s="145"/>
      <c r="R720" s="145"/>
      <c r="S720" s="145"/>
      <c r="T720" s="145"/>
      <c r="U720" s="145"/>
      <c r="V720" s="145"/>
      <c r="W720" s="145"/>
    </row>
    <row r="721">
      <c r="A721" s="145"/>
      <c r="B721" s="145"/>
      <c r="C721" s="145"/>
      <c r="D721" s="145"/>
      <c r="E721" s="145"/>
      <c r="F721" s="145"/>
      <c r="G721" s="145"/>
      <c r="H721" s="145"/>
      <c r="I721" s="145"/>
      <c r="J721" s="145"/>
      <c r="K721" s="145"/>
      <c r="L721" s="145"/>
      <c r="M721" s="145"/>
      <c r="N721" s="145"/>
      <c r="O721" s="145"/>
      <c r="P721" s="145"/>
      <c r="Q721" s="145"/>
      <c r="R721" s="145"/>
      <c r="S721" s="145"/>
      <c r="T721" s="145"/>
      <c r="U721" s="145"/>
      <c r="V721" s="145"/>
      <c r="W721" s="145"/>
    </row>
    <row r="722">
      <c r="A722" s="145"/>
      <c r="B722" s="145"/>
      <c r="C722" s="145"/>
      <c r="D722" s="145"/>
      <c r="E722" s="145"/>
      <c r="F722" s="145"/>
      <c r="G722" s="145"/>
      <c r="H722" s="145"/>
      <c r="I722" s="145"/>
      <c r="J722" s="145"/>
      <c r="K722" s="145"/>
      <c r="L722" s="145"/>
      <c r="M722" s="145"/>
      <c r="N722" s="145"/>
      <c r="O722" s="145"/>
      <c r="P722" s="145"/>
      <c r="Q722" s="145"/>
      <c r="R722" s="145"/>
      <c r="S722" s="145"/>
      <c r="T722" s="145"/>
      <c r="U722" s="145"/>
      <c r="V722" s="145"/>
      <c r="W722" s="145"/>
    </row>
    <row r="723">
      <c r="A723" s="145"/>
      <c r="B723" s="145"/>
      <c r="C723" s="145"/>
      <c r="D723" s="145"/>
      <c r="E723" s="145"/>
      <c r="F723" s="145"/>
      <c r="G723" s="145"/>
      <c r="H723" s="145"/>
      <c r="I723" s="145"/>
      <c r="J723" s="145"/>
      <c r="K723" s="145"/>
      <c r="L723" s="145"/>
      <c r="M723" s="145"/>
      <c r="N723" s="145"/>
      <c r="O723" s="145"/>
      <c r="P723" s="145"/>
      <c r="Q723" s="145"/>
      <c r="R723" s="145"/>
      <c r="S723" s="145"/>
      <c r="T723" s="145"/>
      <c r="U723" s="145"/>
      <c r="V723" s="145"/>
      <c r="W723" s="145"/>
    </row>
    <row r="724">
      <c r="A724" s="145"/>
      <c r="B724" s="145"/>
      <c r="C724" s="145"/>
      <c r="D724" s="145"/>
      <c r="E724" s="145"/>
      <c r="F724" s="145"/>
      <c r="G724" s="145"/>
      <c r="H724" s="145"/>
      <c r="I724" s="145"/>
      <c r="J724" s="145"/>
      <c r="K724" s="145"/>
      <c r="L724" s="145"/>
      <c r="M724" s="145"/>
      <c r="N724" s="145"/>
      <c r="O724" s="145"/>
      <c r="P724" s="145"/>
      <c r="Q724" s="145"/>
      <c r="R724" s="145"/>
      <c r="S724" s="145"/>
      <c r="T724" s="145"/>
      <c r="U724" s="145"/>
      <c r="V724" s="145"/>
      <c r="W724" s="145"/>
    </row>
    <row r="725">
      <c r="A725" s="145"/>
      <c r="B725" s="145"/>
      <c r="C725" s="145"/>
      <c r="D725" s="145"/>
      <c r="E725" s="145"/>
      <c r="F725" s="145"/>
      <c r="G725" s="145"/>
      <c r="H725" s="145"/>
      <c r="I725" s="145"/>
      <c r="J725" s="145"/>
      <c r="K725" s="145"/>
      <c r="L725" s="145"/>
      <c r="M725" s="145"/>
      <c r="N725" s="145"/>
      <c r="O725" s="145"/>
      <c r="P725" s="145"/>
      <c r="Q725" s="145"/>
      <c r="R725" s="145"/>
      <c r="S725" s="145"/>
      <c r="T725" s="145"/>
      <c r="U725" s="145"/>
      <c r="V725" s="145"/>
      <c r="W725" s="145"/>
    </row>
    <row r="726">
      <c r="A726" s="145"/>
      <c r="B726" s="145"/>
      <c r="C726" s="145"/>
      <c r="D726" s="145"/>
      <c r="E726" s="145"/>
      <c r="F726" s="145"/>
      <c r="G726" s="145"/>
      <c r="H726" s="145"/>
      <c r="I726" s="145"/>
      <c r="J726" s="145"/>
      <c r="K726" s="145"/>
      <c r="L726" s="145"/>
      <c r="M726" s="145"/>
      <c r="N726" s="145"/>
      <c r="O726" s="145"/>
      <c r="P726" s="145"/>
      <c r="Q726" s="145"/>
      <c r="R726" s="145"/>
      <c r="S726" s="145"/>
      <c r="T726" s="145"/>
      <c r="U726" s="145"/>
      <c r="V726" s="145"/>
      <c r="W726" s="145"/>
    </row>
    <row r="727">
      <c r="A727" s="145"/>
      <c r="B727" s="145"/>
      <c r="C727" s="145"/>
      <c r="D727" s="145"/>
      <c r="E727" s="145"/>
      <c r="F727" s="145"/>
      <c r="G727" s="145"/>
      <c r="H727" s="145"/>
      <c r="I727" s="145"/>
      <c r="J727" s="145"/>
      <c r="K727" s="145"/>
      <c r="L727" s="145"/>
      <c r="M727" s="145"/>
      <c r="N727" s="145"/>
      <c r="O727" s="145"/>
      <c r="P727" s="145"/>
      <c r="Q727" s="145"/>
      <c r="R727" s="145"/>
      <c r="S727" s="145"/>
      <c r="T727" s="145"/>
      <c r="U727" s="145"/>
      <c r="V727" s="145"/>
      <c r="W727" s="145"/>
    </row>
    <row r="728">
      <c r="A728" s="145"/>
      <c r="B728" s="145"/>
      <c r="C728" s="145"/>
      <c r="D728" s="145"/>
      <c r="E728" s="145"/>
      <c r="F728" s="145"/>
      <c r="G728" s="145"/>
      <c r="H728" s="145"/>
      <c r="I728" s="145"/>
      <c r="J728" s="145"/>
      <c r="K728" s="145"/>
      <c r="L728" s="145"/>
      <c r="M728" s="145"/>
      <c r="N728" s="145"/>
      <c r="O728" s="145"/>
      <c r="P728" s="145"/>
      <c r="Q728" s="145"/>
      <c r="R728" s="145"/>
      <c r="S728" s="145"/>
      <c r="T728" s="145"/>
      <c r="U728" s="145"/>
      <c r="V728" s="145"/>
      <c r="W728" s="145"/>
    </row>
    <row r="729">
      <c r="A729" s="145"/>
      <c r="B729" s="145"/>
      <c r="C729" s="145"/>
      <c r="D729" s="145"/>
      <c r="E729" s="145"/>
      <c r="F729" s="145"/>
      <c r="G729" s="145"/>
      <c r="H729" s="145"/>
      <c r="I729" s="145"/>
      <c r="J729" s="145"/>
      <c r="K729" s="145"/>
      <c r="L729" s="145"/>
      <c r="M729" s="145"/>
      <c r="N729" s="145"/>
      <c r="O729" s="145"/>
      <c r="P729" s="145"/>
      <c r="Q729" s="145"/>
      <c r="R729" s="145"/>
      <c r="S729" s="145"/>
      <c r="T729" s="145"/>
      <c r="U729" s="145"/>
      <c r="V729" s="145"/>
      <c r="W729" s="145"/>
    </row>
    <row r="730">
      <c r="A730" s="145"/>
      <c r="B730" s="145"/>
      <c r="C730" s="145"/>
      <c r="D730" s="145"/>
      <c r="E730" s="145"/>
      <c r="F730" s="145"/>
      <c r="G730" s="145"/>
      <c r="H730" s="145"/>
      <c r="I730" s="145"/>
      <c r="J730" s="145"/>
      <c r="K730" s="145"/>
      <c r="L730" s="145"/>
      <c r="M730" s="145"/>
      <c r="N730" s="145"/>
      <c r="O730" s="145"/>
      <c r="P730" s="145"/>
      <c r="Q730" s="145"/>
      <c r="R730" s="145"/>
      <c r="S730" s="145"/>
      <c r="T730" s="145"/>
      <c r="U730" s="145"/>
      <c r="V730" s="145"/>
      <c r="W730" s="145"/>
    </row>
    <row r="731">
      <c r="A731" s="145"/>
      <c r="B731" s="145"/>
      <c r="C731" s="145"/>
      <c r="D731" s="145"/>
      <c r="E731" s="145"/>
      <c r="F731" s="145"/>
      <c r="G731" s="145"/>
      <c r="H731" s="145"/>
      <c r="I731" s="145"/>
      <c r="J731" s="145"/>
      <c r="K731" s="145"/>
      <c r="L731" s="145"/>
      <c r="M731" s="145"/>
      <c r="N731" s="145"/>
      <c r="O731" s="145"/>
      <c r="P731" s="145"/>
      <c r="Q731" s="145"/>
      <c r="R731" s="145"/>
      <c r="S731" s="145"/>
      <c r="T731" s="145"/>
      <c r="U731" s="145"/>
      <c r="V731" s="145"/>
      <c r="W731" s="145"/>
    </row>
    <row r="732">
      <c r="A732" s="145"/>
      <c r="B732" s="145"/>
      <c r="C732" s="145"/>
      <c r="D732" s="145"/>
      <c r="E732" s="145"/>
      <c r="F732" s="145"/>
      <c r="G732" s="145"/>
      <c r="H732" s="145"/>
      <c r="I732" s="145"/>
      <c r="J732" s="145"/>
      <c r="K732" s="145"/>
      <c r="L732" s="145"/>
      <c r="M732" s="145"/>
      <c r="N732" s="145"/>
      <c r="O732" s="145"/>
      <c r="P732" s="145"/>
      <c r="Q732" s="145"/>
      <c r="R732" s="145"/>
      <c r="S732" s="145"/>
      <c r="T732" s="145"/>
      <c r="U732" s="145"/>
      <c r="V732" s="145"/>
      <c r="W732" s="145"/>
    </row>
    <row r="733">
      <c r="A733" s="145"/>
      <c r="B733" s="145"/>
      <c r="C733" s="145"/>
      <c r="D733" s="145"/>
      <c r="E733" s="145"/>
      <c r="F733" s="145"/>
      <c r="G733" s="145"/>
      <c r="H733" s="145"/>
      <c r="I733" s="145"/>
      <c r="J733" s="145"/>
      <c r="K733" s="145"/>
      <c r="L733" s="145"/>
      <c r="M733" s="145"/>
      <c r="N733" s="145"/>
      <c r="O733" s="145"/>
      <c r="P733" s="145"/>
      <c r="Q733" s="145"/>
      <c r="R733" s="145"/>
      <c r="S733" s="145"/>
      <c r="T733" s="145"/>
      <c r="U733" s="145"/>
      <c r="V733" s="145"/>
      <c r="W733" s="145"/>
    </row>
    <row r="734">
      <c r="A734" s="145"/>
      <c r="B734" s="145"/>
      <c r="C734" s="145"/>
      <c r="D734" s="145"/>
      <c r="E734" s="145"/>
      <c r="F734" s="145"/>
      <c r="G734" s="145"/>
      <c r="H734" s="145"/>
      <c r="I734" s="145"/>
      <c r="J734" s="145"/>
      <c r="K734" s="145"/>
      <c r="L734" s="145"/>
      <c r="M734" s="145"/>
      <c r="N734" s="145"/>
      <c r="O734" s="145"/>
      <c r="P734" s="145"/>
      <c r="Q734" s="145"/>
      <c r="R734" s="145"/>
      <c r="S734" s="145"/>
      <c r="T734" s="145"/>
      <c r="U734" s="145"/>
      <c r="V734" s="145"/>
      <c r="W734" s="145"/>
    </row>
    <row r="735">
      <c r="A735" s="145"/>
      <c r="B735" s="145"/>
      <c r="C735" s="145"/>
      <c r="D735" s="145"/>
      <c r="E735" s="145"/>
      <c r="F735" s="145"/>
      <c r="G735" s="145"/>
      <c r="H735" s="145"/>
      <c r="I735" s="145"/>
      <c r="J735" s="145"/>
      <c r="K735" s="145"/>
      <c r="L735" s="145"/>
      <c r="M735" s="145"/>
      <c r="N735" s="145"/>
      <c r="O735" s="145"/>
      <c r="P735" s="145"/>
      <c r="Q735" s="145"/>
      <c r="R735" s="145"/>
      <c r="S735" s="145"/>
      <c r="T735" s="145"/>
      <c r="U735" s="145"/>
      <c r="V735" s="145"/>
      <c r="W735" s="145"/>
    </row>
    <row r="736">
      <c r="A736" s="145"/>
      <c r="B736" s="145"/>
      <c r="C736" s="145"/>
      <c r="D736" s="145"/>
      <c r="E736" s="145"/>
      <c r="F736" s="145"/>
      <c r="G736" s="145"/>
      <c r="H736" s="145"/>
      <c r="I736" s="145"/>
      <c r="J736" s="145"/>
      <c r="K736" s="145"/>
      <c r="L736" s="145"/>
      <c r="M736" s="145"/>
      <c r="N736" s="145"/>
      <c r="O736" s="145"/>
      <c r="P736" s="145"/>
      <c r="Q736" s="145"/>
      <c r="R736" s="145"/>
      <c r="S736" s="145"/>
      <c r="T736" s="145"/>
      <c r="U736" s="145"/>
      <c r="V736" s="145"/>
      <c r="W736" s="145"/>
    </row>
    <row r="737">
      <c r="A737" s="145"/>
      <c r="B737" s="145"/>
      <c r="C737" s="145"/>
      <c r="D737" s="145"/>
      <c r="E737" s="145"/>
      <c r="F737" s="145"/>
      <c r="G737" s="145"/>
      <c r="H737" s="145"/>
      <c r="I737" s="145"/>
      <c r="J737" s="145"/>
      <c r="K737" s="145"/>
      <c r="L737" s="145"/>
      <c r="M737" s="145"/>
      <c r="N737" s="145"/>
      <c r="O737" s="145"/>
      <c r="P737" s="145"/>
      <c r="Q737" s="145"/>
      <c r="R737" s="145"/>
      <c r="S737" s="145"/>
      <c r="T737" s="145"/>
      <c r="U737" s="145"/>
      <c r="V737" s="145"/>
      <c r="W737" s="145"/>
    </row>
    <row r="738">
      <c r="A738" s="145"/>
      <c r="B738" s="145"/>
      <c r="C738" s="145"/>
      <c r="D738" s="145"/>
      <c r="E738" s="145"/>
      <c r="F738" s="145"/>
      <c r="G738" s="145"/>
      <c r="H738" s="145"/>
      <c r="I738" s="145"/>
      <c r="J738" s="145"/>
      <c r="K738" s="145"/>
      <c r="L738" s="145"/>
      <c r="M738" s="145"/>
      <c r="N738" s="145"/>
      <c r="O738" s="145"/>
      <c r="P738" s="145"/>
      <c r="Q738" s="145"/>
      <c r="R738" s="145"/>
      <c r="S738" s="145"/>
      <c r="T738" s="145"/>
      <c r="U738" s="145"/>
      <c r="V738" s="145"/>
      <c r="W738" s="145"/>
    </row>
    <row r="739">
      <c r="A739" s="145"/>
      <c r="B739" s="145"/>
      <c r="C739" s="145"/>
      <c r="D739" s="145"/>
      <c r="E739" s="145"/>
      <c r="F739" s="145"/>
      <c r="G739" s="145"/>
      <c r="H739" s="145"/>
      <c r="I739" s="145"/>
      <c r="J739" s="145"/>
      <c r="K739" s="145"/>
      <c r="L739" s="145"/>
      <c r="M739" s="145"/>
      <c r="N739" s="145"/>
      <c r="O739" s="145"/>
      <c r="P739" s="145"/>
      <c r="Q739" s="145"/>
      <c r="R739" s="145"/>
      <c r="S739" s="145"/>
      <c r="T739" s="145"/>
      <c r="U739" s="145"/>
      <c r="V739" s="145"/>
      <c r="W739" s="145"/>
    </row>
    <row r="740">
      <c r="A740" s="145"/>
      <c r="B740" s="145"/>
      <c r="C740" s="145"/>
      <c r="D740" s="145"/>
      <c r="E740" s="145"/>
      <c r="F740" s="145"/>
      <c r="G740" s="145"/>
      <c r="H740" s="145"/>
      <c r="I740" s="145"/>
      <c r="J740" s="145"/>
      <c r="K740" s="145"/>
      <c r="L740" s="145"/>
      <c r="M740" s="145"/>
      <c r="N740" s="145"/>
      <c r="O740" s="145"/>
      <c r="P740" s="145"/>
      <c r="Q740" s="145"/>
      <c r="R740" s="145"/>
      <c r="S740" s="145"/>
      <c r="T740" s="145"/>
      <c r="U740" s="145"/>
      <c r="V740" s="145"/>
      <c r="W740" s="145"/>
    </row>
    <row r="741">
      <c r="A741" s="145"/>
      <c r="B741" s="145"/>
      <c r="C741" s="145"/>
      <c r="D741" s="145"/>
      <c r="E741" s="145"/>
      <c r="F741" s="145"/>
      <c r="G741" s="145"/>
      <c r="H741" s="145"/>
      <c r="I741" s="145"/>
      <c r="J741" s="145"/>
      <c r="K741" s="145"/>
      <c r="L741" s="145"/>
      <c r="M741" s="145"/>
      <c r="N741" s="145"/>
      <c r="O741" s="145"/>
      <c r="P741" s="145"/>
      <c r="Q741" s="145"/>
      <c r="R741" s="145"/>
      <c r="S741" s="145"/>
      <c r="T741" s="145"/>
      <c r="U741" s="145"/>
      <c r="V741" s="145"/>
      <c r="W741" s="145"/>
    </row>
    <row r="742">
      <c r="A742" s="145"/>
      <c r="B742" s="145"/>
      <c r="C742" s="145"/>
      <c r="D742" s="145"/>
      <c r="E742" s="145"/>
      <c r="F742" s="145"/>
      <c r="G742" s="145"/>
      <c r="H742" s="145"/>
      <c r="I742" s="145"/>
      <c r="J742" s="145"/>
      <c r="K742" s="145"/>
      <c r="L742" s="145"/>
      <c r="M742" s="145"/>
      <c r="N742" s="145"/>
      <c r="O742" s="145"/>
      <c r="P742" s="145"/>
      <c r="Q742" s="145"/>
      <c r="R742" s="145"/>
      <c r="S742" s="145"/>
      <c r="T742" s="145"/>
      <c r="U742" s="145"/>
      <c r="V742" s="145"/>
      <c r="W742" s="145"/>
    </row>
    <row r="743">
      <c r="A743" s="145"/>
      <c r="B743" s="145"/>
      <c r="C743" s="145"/>
      <c r="D743" s="145"/>
      <c r="E743" s="145"/>
      <c r="F743" s="145"/>
      <c r="G743" s="145"/>
      <c r="H743" s="145"/>
      <c r="I743" s="145"/>
      <c r="J743" s="145"/>
      <c r="K743" s="145"/>
      <c r="L743" s="145"/>
      <c r="M743" s="145"/>
      <c r="N743" s="145"/>
      <c r="O743" s="145"/>
      <c r="P743" s="145"/>
      <c r="Q743" s="145"/>
      <c r="R743" s="145"/>
      <c r="S743" s="145"/>
      <c r="T743" s="145"/>
      <c r="U743" s="145"/>
      <c r="V743" s="145"/>
      <c r="W743" s="145"/>
    </row>
    <row r="744">
      <c r="A744" s="145"/>
      <c r="B744" s="145"/>
      <c r="C744" s="145"/>
      <c r="D744" s="145"/>
      <c r="E744" s="145"/>
      <c r="F744" s="145"/>
      <c r="G744" s="145"/>
      <c r="H744" s="145"/>
      <c r="I744" s="145"/>
      <c r="J744" s="145"/>
      <c r="K744" s="145"/>
      <c r="L744" s="145"/>
      <c r="M744" s="145"/>
      <c r="N744" s="145"/>
      <c r="O744" s="145"/>
      <c r="P744" s="145"/>
      <c r="Q744" s="145"/>
      <c r="R744" s="145"/>
      <c r="S744" s="145"/>
      <c r="T744" s="145"/>
      <c r="U744" s="145"/>
      <c r="V744" s="145"/>
      <c r="W744" s="145"/>
    </row>
    <row r="745">
      <c r="A745" s="145"/>
      <c r="B745" s="145"/>
      <c r="C745" s="145"/>
      <c r="D745" s="145"/>
      <c r="E745" s="145"/>
      <c r="F745" s="145"/>
      <c r="G745" s="145"/>
      <c r="H745" s="145"/>
      <c r="I745" s="145"/>
      <c r="J745" s="145"/>
      <c r="K745" s="145"/>
      <c r="L745" s="145"/>
      <c r="M745" s="145"/>
      <c r="N745" s="145"/>
      <c r="O745" s="145"/>
      <c r="P745" s="145"/>
      <c r="Q745" s="145"/>
      <c r="R745" s="145"/>
      <c r="S745" s="145"/>
      <c r="T745" s="145"/>
      <c r="U745" s="145"/>
      <c r="V745" s="145"/>
      <c r="W745" s="145"/>
    </row>
    <row r="746">
      <c r="A746" s="145"/>
      <c r="B746" s="145"/>
      <c r="C746" s="145"/>
      <c r="D746" s="145"/>
      <c r="E746" s="145"/>
      <c r="F746" s="145"/>
      <c r="G746" s="145"/>
      <c r="H746" s="145"/>
      <c r="I746" s="145"/>
      <c r="J746" s="145"/>
      <c r="K746" s="145"/>
      <c r="L746" s="145"/>
      <c r="M746" s="145"/>
      <c r="N746" s="145"/>
      <c r="O746" s="145"/>
      <c r="P746" s="145"/>
      <c r="Q746" s="145"/>
      <c r="R746" s="145"/>
      <c r="S746" s="145"/>
      <c r="T746" s="145"/>
      <c r="U746" s="145"/>
      <c r="V746" s="145"/>
      <c r="W746" s="145"/>
    </row>
    <row r="747">
      <c r="A747" s="145"/>
      <c r="B747" s="145"/>
      <c r="C747" s="145"/>
      <c r="D747" s="145"/>
      <c r="E747" s="145"/>
      <c r="F747" s="145"/>
      <c r="G747" s="145"/>
      <c r="H747" s="145"/>
      <c r="I747" s="145"/>
      <c r="J747" s="145"/>
      <c r="K747" s="145"/>
      <c r="L747" s="145"/>
      <c r="M747" s="145"/>
      <c r="N747" s="145"/>
      <c r="O747" s="145"/>
      <c r="P747" s="145"/>
      <c r="Q747" s="145"/>
      <c r="R747" s="145"/>
      <c r="S747" s="145"/>
      <c r="T747" s="145"/>
      <c r="U747" s="145"/>
      <c r="V747" s="145"/>
      <c r="W747" s="145"/>
    </row>
    <row r="748">
      <c r="A748" s="145"/>
      <c r="B748" s="145"/>
      <c r="C748" s="145"/>
      <c r="D748" s="145"/>
      <c r="E748" s="145"/>
      <c r="F748" s="145"/>
      <c r="G748" s="145"/>
      <c r="H748" s="145"/>
      <c r="I748" s="145"/>
      <c r="J748" s="145"/>
      <c r="K748" s="145"/>
      <c r="L748" s="145"/>
      <c r="M748" s="145"/>
      <c r="N748" s="145"/>
      <c r="O748" s="145"/>
      <c r="P748" s="145"/>
      <c r="Q748" s="145"/>
      <c r="R748" s="145"/>
      <c r="S748" s="145"/>
      <c r="T748" s="145"/>
      <c r="U748" s="145"/>
      <c r="V748" s="145"/>
      <c r="W748" s="145"/>
    </row>
    <row r="749">
      <c r="A749" s="145"/>
      <c r="B749" s="145"/>
      <c r="C749" s="145"/>
      <c r="D749" s="145"/>
      <c r="E749" s="145"/>
      <c r="F749" s="145"/>
      <c r="G749" s="145"/>
      <c r="H749" s="145"/>
      <c r="I749" s="145"/>
      <c r="J749" s="145"/>
      <c r="K749" s="145"/>
      <c r="L749" s="145"/>
      <c r="M749" s="145"/>
      <c r="N749" s="145"/>
      <c r="O749" s="145"/>
      <c r="P749" s="145"/>
      <c r="Q749" s="145"/>
      <c r="R749" s="145"/>
      <c r="S749" s="145"/>
      <c r="T749" s="145"/>
      <c r="U749" s="145"/>
      <c r="V749" s="145"/>
      <c r="W749" s="145"/>
    </row>
    <row r="750">
      <c r="A750" s="145"/>
      <c r="B750" s="145"/>
      <c r="C750" s="145"/>
      <c r="D750" s="145"/>
      <c r="E750" s="145"/>
      <c r="F750" s="145"/>
      <c r="G750" s="145"/>
      <c r="H750" s="145"/>
      <c r="I750" s="145"/>
      <c r="J750" s="145"/>
      <c r="K750" s="145"/>
      <c r="L750" s="145"/>
      <c r="M750" s="145"/>
      <c r="N750" s="145"/>
      <c r="O750" s="145"/>
      <c r="P750" s="145"/>
      <c r="Q750" s="145"/>
      <c r="R750" s="145"/>
      <c r="S750" s="145"/>
      <c r="T750" s="145"/>
      <c r="U750" s="145"/>
      <c r="V750" s="145"/>
      <c r="W750" s="145"/>
    </row>
    <row r="751">
      <c r="A751" s="145"/>
      <c r="B751" s="145"/>
      <c r="C751" s="145"/>
      <c r="D751" s="145"/>
      <c r="E751" s="145"/>
      <c r="F751" s="145"/>
      <c r="G751" s="145"/>
      <c r="H751" s="145"/>
      <c r="I751" s="145"/>
      <c r="J751" s="145"/>
      <c r="K751" s="145"/>
      <c r="L751" s="145"/>
      <c r="M751" s="145"/>
      <c r="N751" s="145"/>
      <c r="O751" s="145"/>
      <c r="P751" s="145"/>
      <c r="Q751" s="145"/>
      <c r="R751" s="145"/>
      <c r="S751" s="145"/>
      <c r="T751" s="145"/>
      <c r="U751" s="145"/>
      <c r="V751" s="145"/>
      <c r="W751" s="145"/>
    </row>
    <row r="752">
      <c r="A752" s="145"/>
      <c r="B752" s="145"/>
      <c r="C752" s="145"/>
      <c r="D752" s="145"/>
      <c r="E752" s="145"/>
      <c r="F752" s="145"/>
      <c r="G752" s="145"/>
      <c r="H752" s="145"/>
      <c r="I752" s="145"/>
      <c r="J752" s="145"/>
      <c r="K752" s="145"/>
      <c r="L752" s="145"/>
      <c r="M752" s="145"/>
      <c r="N752" s="145"/>
      <c r="O752" s="145"/>
      <c r="P752" s="145"/>
      <c r="Q752" s="145"/>
      <c r="R752" s="145"/>
      <c r="S752" s="145"/>
      <c r="T752" s="145"/>
      <c r="U752" s="145"/>
      <c r="V752" s="145"/>
      <c r="W752" s="145"/>
    </row>
    <row r="753">
      <c r="A753" s="145"/>
      <c r="B753" s="145"/>
      <c r="C753" s="145"/>
      <c r="D753" s="145"/>
      <c r="E753" s="145"/>
      <c r="F753" s="145"/>
      <c r="G753" s="145"/>
      <c r="H753" s="145"/>
      <c r="I753" s="145"/>
      <c r="J753" s="145"/>
      <c r="K753" s="145"/>
      <c r="L753" s="145"/>
      <c r="M753" s="145"/>
      <c r="N753" s="145"/>
      <c r="O753" s="145"/>
      <c r="P753" s="145"/>
      <c r="Q753" s="145"/>
      <c r="R753" s="145"/>
      <c r="S753" s="145"/>
      <c r="T753" s="145"/>
      <c r="U753" s="145"/>
      <c r="V753" s="145"/>
      <c r="W753" s="145"/>
    </row>
    <row r="754">
      <c r="A754" s="145"/>
      <c r="B754" s="145"/>
      <c r="C754" s="145"/>
      <c r="D754" s="145"/>
      <c r="E754" s="145"/>
      <c r="F754" s="145"/>
      <c r="G754" s="145"/>
      <c r="H754" s="145"/>
      <c r="I754" s="145"/>
      <c r="J754" s="145"/>
      <c r="K754" s="145"/>
      <c r="L754" s="145"/>
      <c r="M754" s="145"/>
      <c r="N754" s="145"/>
      <c r="O754" s="145"/>
      <c r="P754" s="145"/>
      <c r="Q754" s="145"/>
      <c r="R754" s="145"/>
      <c r="S754" s="145"/>
      <c r="T754" s="145"/>
      <c r="U754" s="145"/>
      <c r="V754" s="145"/>
      <c r="W754" s="145"/>
    </row>
    <row r="755">
      <c r="A755" s="145"/>
      <c r="B755" s="145"/>
      <c r="C755" s="145"/>
      <c r="D755" s="145"/>
      <c r="E755" s="145"/>
      <c r="F755" s="145"/>
      <c r="G755" s="145"/>
      <c r="H755" s="145"/>
      <c r="I755" s="145"/>
      <c r="J755" s="145"/>
      <c r="K755" s="145"/>
      <c r="L755" s="145"/>
      <c r="M755" s="145"/>
      <c r="N755" s="145"/>
      <c r="O755" s="145"/>
      <c r="P755" s="145"/>
      <c r="Q755" s="145"/>
      <c r="R755" s="145"/>
      <c r="S755" s="145"/>
      <c r="T755" s="145"/>
      <c r="U755" s="145"/>
      <c r="V755" s="145"/>
      <c r="W755" s="145"/>
    </row>
    <row r="756">
      <c r="A756" s="145"/>
      <c r="B756" s="145"/>
      <c r="C756" s="145"/>
      <c r="D756" s="145"/>
      <c r="E756" s="145"/>
      <c r="F756" s="145"/>
      <c r="G756" s="145"/>
      <c r="H756" s="145"/>
      <c r="I756" s="145"/>
      <c r="J756" s="145"/>
      <c r="K756" s="145"/>
      <c r="L756" s="145"/>
      <c r="M756" s="145"/>
      <c r="N756" s="145"/>
      <c r="O756" s="145"/>
      <c r="P756" s="145"/>
      <c r="Q756" s="145"/>
      <c r="R756" s="145"/>
      <c r="S756" s="145"/>
      <c r="T756" s="145"/>
      <c r="U756" s="145"/>
      <c r="V756" s="145"/>
      <c r="W756" s="145"/>
    </row>
    <row r="757">
      <c r="A757" s="145"/>
      <c r="B757" s="145"/>
      <c r="C757" s="145"/>
      <c r="D757" s="145"/>
      <c r="E757" s="145"/>
      <c r="F757" s="145"/>
      <c r="G757" s="145"/>
      <c r="H757" s="145"/>
      <c r="I757" s="145"/>
      <c r="J757" s="145"/>
      <c r="K757" s="145"/>
      <c r="L757" s="145"/>
      <c r="M757" s="145"/>
      <c r="N757" s="145"/>
      <c r="O757" s="145"/>
      <c r="P757" s="145"/>
      <c r="Q757" s="145"/>
      <c r="R757" s="145"/>
      <c r="S757" s="145"/>
      <c r="T757" s="145"/>
      <c r="U757" s="145"/>
      <c r="V757" s="145"/>
      <c r="W757" s="145"/>
    </row>
    <row r="758">
      <c r="A758" s="145"/>
      <c r="B758" s="145"/>
      <c r="C758" s="145"/>
      <c r="D758" s="145"/>
      <c r="E758" s="145"/>
      <c r="F758" s="145"/>
      <c r="G758" s="145"/>
      <c r="H758" s="145"/>
      <c r="I758" s="145"/>
      <c r="J758" s="145"/>
      <c r="K758" s="145"/>
      <c r="L758" s="145"/>
      <c r="M758" s="145"/>
      <c r="N758" s="145"/>
      <c r="O758" s="145"/>
      <c r="P758" s="145"/>
      <c r="Q758" s="145"/>
      <c r="R758" s="145"/>
      <c r="S758" s="145"/>
      <c r="T758" s="145"/>
      <c r="U758" s="145"/>
      <c r="V758" s="145"/>
      <c r="W758" s="145"/>
    </row>
    <row r="759">
      <c r="A759" s="145"/>
      <c r="B759" s="145"/>
      <c r="C759" s="145"/>
      <c r="D759" s="145"/>
      <c r="E759" s="145"/>
      <c r="F759" s="145"/>
      <c r="G759" s="145"/>
      <c r="H759" s="145"/>
      <c r="I759" s="145"/>
      <c r="J759" s="145"/>
      <c r="K759" s="145"/>
      <c r="L759" s="145"/>
      <c r="M759" s="145"/>
      <c r="N759" s="145"/>
      <c r="O759" s="145"/>
      <c r="P759" s="145"/>
      <c r="Q759" s="145"/>
      <c r="R759" s="145"/>
      <c r="S759" s="145"/>
      <c r="T759" s="145"/>
      <c r="U759" s="145"/>
      <c r="V759" s="145"/>
      <c r="W759" s="145"/>
    </row>
    <row r="760">
      <c r="A760" s="145"/>
      <c r="B760" s="145"/>
      <c r="C760" s="145"/>
      <c r="D760" s="145"/>
      <c r="E760" s="145"/>
      <c r="F760" s="145"/>
      <c r="G760" s="145"/>
      <c r="H760" s="145"/>
      <c r="I760" s="145"/>
      <c r="J760" s="145"/>
      <c r="K760" s="145"/>
      <c r="L760" s="145"/>
      <c r="M760" s="145"/>
      <c r="N760" s="145"/>
      <c r="O760" s="145"/>
      <c r="P760" s="145"/>
      <c r="Q760" s="145"/>
      <c r="R760" s="145"/>
      <c r="S760" s="145"/>
      <c r="T760" s="145"/>
      <c r="U760" s="145"/>
      <c r="V760" s="145"/>
      <c r="W760" s="145"/>
    </row>
    <row r="761">
      <c r="A761" s="145"/>
      <c r="B761" s="145"/>
      <c r="C761" s="145"/>
      <c r="D761" s="145"/>
      <c r="E761" s="145"/>
      <c r="F761" s="145"/>
      <c r="G761" s="145"/>
      <c r="H761" s="145"/>
      <c r="I761" s="145"/>
      <c r="J761" s="145"/>
      <c r="K761" s="145"/>
      <c r="L761" s="145"/>
      <c r="M761" s="145"/>
      <c r="N761" s="145"/>
      <c r="O761" s="145"/>
      <c r="P761" s="145"/>
      <c r="Q761" s="145"/>
      <c r="R761" s="145"/>
      <c r="S761" s="145"/>
      <c r="T761" s="145"/>
      <c r="U761" s="145"/>
      <c r="V761" s="145"/>
      <c r="W761" s="145"/>
    </row>
    <row r="762">
      <c r="A762" s="145"/>
      <c r="B762" s="145"/>
      <c r="C762" s="145"/>
      <c r="D762" s="145"/>
      <c r="E762" s="145"/>
      <c r="F762" s="145"/>
      <c r="G762" s="145"/>
      <c r="H762" s="145"/>
      <c r="I762" s="145"/>
      <c r="J762" s="145"/>
      <c r="K762" s="145"/>
      <c r="L762" s="145"/>
      <c r="M762" s="145"/>
      <c r="N762" s="145"/>
      <c r="O762" s="145"/>
      <c r="P762" s="145"/>
      <c r="Q762" s="145"/>
      <c r="R762" s="145"/>
      <c r="S762" s="145"/>
      <c r="T762" s="145"/>
      <c r="U762" s="145"/>
      <c r="V762" s="145"/>
      <c r="W762" s="145"/>
    </row>
    <row r="763">
      <c r="A763" s="145"/>
      <c r="B763" s="145"/>
      <c r="C763" s="145"/>
      <c r="D763" s="145"/>
      <c r="E763" s="145"/>
      <c r="F763" s="145"/>
      <c r="G763" s="145"/>
      <c r="H763" s="145"/>
      <c r="I763" s="145"/>
      <c r="J763" s="145"/>
      <c r="K763" s="145"/>
      <c r="L763" s="145"/>
      <c r="M763" s="145"/>
      <c r="N763" s="145"/>
      <c r="O763" s="145"/>
      <c r="P763" s="145"/>
      <c r="Q763" s="145"/>
      <c r="R763" s="145"/>
      <c r="S763" s="145"/>
      <c r="T763" s="145"/>
      <c r="U763" s="145"/>
      <c r="V763" s="145"/>
      <c r="W763" s="145"/>
    </row>
    <row r="764">
      <c r="A764" s="145"/>
      <c r="B764" s="145"/>
      <c r="C764" s="145"/>
      <c r="D764" s="145"/>
      <c r="E764" s="145"/>
      <c r="F764" s="145"/>
      <c r="G764" s="145"/>
      <c r="H764" s="145"/>
      <c r="I764" s="145"/>
      <c r="J764" s="145"/>
      <c r="K764" s="145"/>
      <c r="L764" s="145"/>
      <c r="M764" s="145"/>
      <c r="N764" s="145"/>
      <c r="O764" s="145"/>
      <c r="P764" s="145"/>
      <c r="Q764" s="145"/>
      <c r="R764" s="145"/>
      <c r="S764" s="145"/>
      <c r="T764" s="145"/>
      <c r="U764" s="145"/>
      <c r="V764" s="145"/>
      <c r="W764" s="145"/>
    </row>
    <row r="765">
      <c r="A765" s="145"/>
      <c r="B765" s="145"/>
      <c r="C765" s="145"/>
      <c r="D765" s="145"/>
      <c r="E765" s="145"/>
      <c r="F765" s="145"/>
      <c r="G765" s="145"/>
      <c r="H765" s="145"/>
      <c r="I765" s="145"/>
      <c r="J765" s="145"/>
      <c r="K765" s="145"/>
      <c r="L765" s="145"/>
      <c r="M765" s="145"/>
      <c r="N765" s="145"/>
      <c r="O765" s="145"/>
      <c r="P765" s="145"/>
      <c r="Q765" s="145"/>
      <c r="R765" s="145"/>
      <c r="S765" s="145"/>
      <c r="T765" s="145"/>
      <c r="U765" s="145"/>
      <c r="V765" s="145"/>
      <c r="W765" s="145"/>
    </row>
    <row r="766">
      <c r="A766" s="145"/>
      <c r="B766" s="145"/>
      <c r="C766" s="145"/>
      <c r="D766" s="145"/>
      <c r="E766" s="145"/>
      <c r="F766" s="145"/>
      <c r="G766" s="145"/>
      <c r="H766" s="145"/>
      <c r="I766" s="145"/>
      <c r="J766" s="145"/>
      <c r="K766" s="145"/>
      <c r="L766" s="145"/>
      <c r="M766" s="145"/>
      <c r="N766" s="145"/>
      <c r="O766" s="145"/>
      <c r="P766" s="145"/>
      <c r="Q766" s="145"/>
      <c r="R766" s="145"/>
      <c r="S766" s="145"/>
      <c r="T766" s="145"/>
      <c r="U766" s="145"/>
      <c r="V766" s="145"/>
      <c r="W766" s="145"/>
    </row>
    <row r="767">
      <c r="A767" s="145"/>
      <c r="B767" s="145"/>
      <c r="C767" s="145"/>
      <c r="D767" s="145"/>
      <c r="E767" s="145"/>
      <c r="F767" s="145"/>
      <c r="G767" s="145"/>
      <c r="H767" s="145"/>
      <c r="I767" s="145"/>
      <c r="J767" s="145"/>
      <c r="K767" s="145"/>
      <c r="L767" s="145"/>
      <c r="M767" s="145"/>
      <c r="N767" s="145"/>
      <c r="O767" s="145"/>
      <c r="P767" s="145"/>
      <c r="Q767" s="145"/>
      <c r="R767" s="145"/>
      <c r="S767" s="145"/>
      <c r="T767" s="145"/>
      <c r="U767" s="145"/>
      <c r="V767" s="145"/>
      <c r="W767" s="145"/>
    </row>
    <row r="768">
      <c r="A768" s="145"/>
      <c r="B768" s="145"/>
      <c r="C768" s="145"/>
      <c r="D768" s="145"/>
      <c r="E768" s="145"/>
      <c r="F768" s="145"/>
      <c r="G768" s="145"/>
      <c r="H768" s="145"/>
      <c r="I768" s="145"/>
      <c r="J768" s="145"/>
      <c r="K768" s="145"/>
      <c r="L768" s="145"/>
      <c r="M768" s="145"/>
      <c r="N768" s="145"/>
      <c r="O768" s="145"/>
      <c r="P768" s="145"/>
      <c r="Q768" s="145"/>
      <c r="R768" s="145"/>
      <c r="S768" s="145"/>
      <c r="T768" s="145"/>
      <c r="U768" s="145"/>
      <c r="V768" s="145"/>
      <c r="W768" s="145"/>
    </row>
    <row r="769">
      <c r="A769" s="145"/>
      <c r="B769" s="145"/>
      <c r="C769" s="145"/>
      <c r="D769" s="145"/>
      <c r="E769" s="145"/>
      <c r="F769" s="145"/>
      <c r="G769" s="145"/>
      <c r="H769" s="145"/>
      <c r="I769" s="145"/>
      <c r="J769" s="145"/>
      <c r="K769" s="145"/>
      <c r="L769" s="145"/>
      <c r="M769" s="145"/>
      <c r="N769" s="145"/>
      <c r="O769" s="145"/>
      <c r="P769" s="145"/>
      <c r="Q769" s="145"/>
      <c r="R769" s="145"/>
      <c r="S769" s="145"/>
      <c r="T769" s="145"/>
      <c r="U769" s="145"/>
      <c r="V769" s="145"/>
      <c r="W769" s="145"/>
    </row>
    <row r="770">
      <c r="A770" s="145"/>
      <c r="B770" s="145"/>
      <c r="C770" s="145"/>
      <c r="D770" s="145"/>
      <c r="E770" s="145"/>
      <c r="F770" s="145"/>
      <c r="G770" s="145"/>
      <c r="H770" s="145"/>
      <c r="I770" s="145"/>
      <c r="J770" s="145"/>
      <c r="K770" s="145"/>
      <c r="L770" s="145"/>
      <c r="M770" s="145"/>
      <c r="N770" s="145"/>
      <c r="O770" s="145"/>
      <c r="P770" s="145"/>
      <c r="Q770" s="145"/>
      <c r="R770" s="145"/>
      <c r="S770" s="145"/>
      <c r="T770" s="145"/>
      <c r="U770" s="145"/>
      <c r="V770" s="145"/>
      <c r="W770" s="145"/>
    </row>
    <row r="771">
      <c r="A771" s="145"/>
      <c r="B771" s="145"/>
      <c r="C771" s="145"/>
      <c r="D771" s="145"/>
      <c r="E771" s="145"/>
      <c r="F771" s="145"/>
      <c r="G771" s="145"/>
      <c r="H771" s="145"/>
      <c r="I771" s="145"/>
      <c r="J771" s="145"/>
      <c r="K771" s="145"/>
      <c r="L771" s="145"/>
      <c r="M771" s="145"/>
      <c r="N771" s="145"/>
      <c r="O771" s="145"/>
      <c r="P771" s="145"/>
      <c r="Q771" s="145"/>
      <c r="R771" s="145"/>
      <c r="S771" s="145"/>
      <c r="T771" s="145"/>
      <c r="U771" s="145"/>
      <c r="V771" s="145"/>
      <c r="W771" s="145"/>
    </row>
    <row r="772">
      <c r="A772" s="145"/>
      <c r="B772" s="145"/>
      <c r="C772" s="145"/>
      <c r="D772" s="145"/>
      <c r="E772" s="145"/>
      <c r="F772" s="145"/>
      <c r="G772" s="145"/>
      <c r="H772" s="145"/>
      <c r="I772" s="145"/>
      <c r="J772" s="145"/>
      <c r="K772" s="145"/>
      <c r="L772" s="145"/>
      <c r="M772" s="145"/>
      <c r="N772" s="145"/>
      <c r="O772" s="145"/>
      <c r="P772" s="145"/>
      <c r="Q772" s="145"/>
      <c r="R772" s="145"/>
      <c r="S772" s="145"/>
      <c r="T772" s="145"/>
      <c r="U772" s="145"/>
      <c r="V772" s="145"/>
      <c r="W772" s="145"/>
    </row>
    <row r="773">
      <c r="A773" s="145"/>
      <c r="B773" s="145"/>
      <c r="C773" s="145"/>
      <c r="D773" s="145"/>
      <c r="E773" s="145"/>
      <c r="F773" s="145"/>
      <c r="G773" s="145"/>
      <c r="H773" s="145"/>
      <c r="I773" s="145"/>
      <c r="J773" s="145"/>
      <c r="K773" s="145"/>
      <c r="L773" s="145"/>
      <c r="M773" s="145"/>
      <c r="N773" s="145"/>
      <c r="O773" s="145"/>
      <c r="P773" s="145"/>
      <c r="Q773" s="145"/>
      <c r="R773" s="145"/>
      <c r="S773" s="145"/>
      <c r="T773" s="145"/>
      <c r="U773" s="145"/>
      <c r="V773" s="145"/>
      <c r="W773" s="145"/>
    </row>
    <row r="774">
      <c r="A774" s="145"/>
      <c r="B774" s="145"/>
      <c r="C774" s="145"/>
      <c r="D774" s="145"/>
      <c r="E774" s="145"/>
      <c r="F774" s="145"/>
      <c r="G774" s="145"/>
      <c r="H774" s="145"/>
      <c r="I774" s="145"/>
      <c r="J774" s="145"/>
      <c r="K774" s="145"/>
      <c r="L774" s="145"/>
      <c r="M774" s="145"/>
      <c r="N774" s="145"/>
      <c r="O774" s="145"/>
      <c r="P774" s="145"/>
      <c r="Q774" s="145"/>
      <c r="R774" s="145"/>
      <c r="S774" s="145"/>
      <c r="T774" s="145"/>
      <c r="U774" s="145"/>
      <c r="V774" s="145"/>
      <c r="W774" s="145"/>
    </row>
    <row r="775">
      <c r="A775" s="145"/>
      <c r="B775" s="145"/>
      <c r="C775" s="145"/>
      <c r="D775" s="145"/>
      <c r="E775" s="145"/>
      <c r="F775" s="145"/>
      <c r="G775" s="145"/>
      <c r="H775" s="145"/>
      <c r="I775" s="145"/>
      <c r="J775" s="145"/>
      <c r="K775" s="145"/>
      <c r="L775" s="145"/>
      <c r="M775" s="145"/>
      <c r="N775" s="145"/>
      <c r="O775" s="145"/>
      <c r="P775" s="145"/>
      <c r="Q775" s="145"/>
      <c r="R775" s="145"/>
      <c r="S775" s="145"/>
      <c r="T775" s="145"/>
      <c r="U775" s="145"/>
      <c r="V775" s="145"/>
      <c r="W775" s="145"/>
    </row>
    <row r="776">
      <c r="A776" s="145"/>
      <c r="B776" s="145"/>
      <c r="C776" s="145"/>
      <c r="D776" s="145"/>
      <c r="E776" s="145"/>
      <c r="F776" s="145"/>
      <c r="G776" s="145"/>
      <c r="H776" s="145"/>
      <c r="I776" s="145"/>
      <c r="J776" s="145"/>
      <c r="K776" s="145"/>
      <c r="L776" s="145"/>
      <c r="M776" s="145"/>
      <c r="N776" s="145"/>
      <c r="O776" s="145"/>
      <c r="P776" s="145"/>
      <c r="Q776" s="145"/>
      <c r="R776" s="145"/>
      <c r="S776" s="145"/>
      <c r="T776" s="145"/>
      <c r="U776" s="145"/>
      <c r="V776" s="145"/>
      <c r="W776" s="145"/>
    </row>
    <row r="777">
      <c r="A777" s="145"/>
      <c r="B777" s="145"/>
      <c r="C777" s="145"/>
      <c r="D777" s="145"/>
      <c r="E777" s="145"/>
      <c r="F777" s="145"/>
      <c r="G777" s="145"/>
      <c r="H777" s="145"/>
      <c r="I777" s="145"/>
      <c r="J777" s="145"/>
      <c r="K777" s="145"/>
      <c r="L777" s="145"/>
      <c r="M777" s="145"/>
      <c r="N777" s="145"/>
      <c r="O777" s="145"/>
      <c r="P777" s="145"/>
      <c r="Q777" s="145"/>
      <c r="R777" s="145"/>
      <c r="S777" s="145"/>
      <c r="T777" s="145"/>
      <c r="U777" s="145"/>
      <c r="V777" s="145"/>
      <c r="W777" s="145"/>
    </row>
    <row r="778">
      <c r="A778" s="145"/>
      <c r="B778" s="145"/>
      <c r="C778" s="145"/>
      <c r="D778" s="145"/>
      <c r="E778" s="145"/>
      <c r="F778" s="145"/>
      <c r="G778" s="145"/>
      <c r="H778" s="145"/>
      <c r="I778" s="145"/>
      <c r="J778" s="145"/>
      <c r="K778" s="145"/>
      <c r="L778" s="145"/>
      <c r="M778" s="145"/>
      <c r="N778" s="145"/>
      <c r="O778" s="145"/>
      <c r="P778" s="145"/>
      <c r="Q778" s="145"/>
      <c r="R778" s="145"/>
      <c r="S778" s="145"/>
      <c r="T778" s="145"/>
      <c r="U778" s="145"/>
      <c r="V778" s="145"/>
      <c r="W778" s="145"/>
    </row>
    <row r="779">
      <c r="A779" s="145"/>
      <c r="B779" s="145"/>
      <c r="C779" s="145"/>
      <c r="D779" s="145"/>
      <c r="E779" s="145"/>
      <c r="F779" s="145"/>
      <c r="G779" s="145"/>
      <c r="H779" s="145"/>
      <c r="I779" s="145"/>
      <c r="J779" s="145"/>
      <c r="K779" s="145"/>
      <c r="L779" s="145"/>
      <c r="M779" s="145"/>
      <c r="N779" s="145"/>
      <c r="O779" s="145"/>
      <c r="P779" s="145"/>
      <c r="Q779" s="145"/>
      <c r="R779" s="145"/>
      <c r="S779" s="145"/>
      <c r="T779" s="145"/>
      <c r="U779" s="145"/>
      <c r="V779" s="145"/>
      <c r="W779" s="145"/>
    </row>
    <row r="780">
      <c r="A780" s="145"/>
      <c r="B780" s="145"/>
      <c r="C780" s="145"/>
      <c r="D780" s="145"/>
      <c r="E780" s="145"/>
      <c r="F780" s="145"/>
      <c r="G780" s="145"/>
      <c r="H780" s="145"/>
      <c r="I780" s="145"/>
      <c r="J780" s="145"/>
      <c r="K780" s="145"/>
      <c r="L780" s="145"/>
      <c r="M780" s="145"/>
      <c r="N780" s="145"/>
      <c r="O780" s="145"/>
      <c r="P780" s="145"/>
      <c r="Q780" s="145"/>
      <c r="R780" s="145"/>
      <c r="S780" s="145"/>
      <c r="T780" s="145"/>
      <c r="U780" s="145"/>
      <c r="V780" s="145"/>
      <c r="W780" s="145"/>
    </row>
    <row r="781">
      <c r="A781" s="145"/>
      <c r="B781" s="145"/>
      <c r="C781" s="145"/>
      <c r="D781" s="145"/>
      <c r="E781" s="145"/>
      <c r="F781" s="145"/>
      <c r="G781" s="145"/>
      <c r="H781" s="145"/>
      <c r="I781" s="145"/>
      <c r="J781" s="145"/>
      <c r="K781" s="145"/>
      <c r="L781" s="145"/>
      <c r="M781" s="145"/>
      <c r="N781" s="145"/>
      <c r="O781" s="145"/>
      <c r="P781" s="145"/>
      <c r="Q781" s="145"/>
      <c r="R781" s="145"/>
      <c r="S781" s="145"/>
      <c r="T781" s="145"/>
      <c r="U781" s="145"/>
      <c r="V781" s="145"/>
      <c r="W781" s="145"/>
    </row>
    <row r="782">
      <c r="A782" s="145"/>
      <c r="B782" s="145"/>
      <c r="C782" s="145"/>
      <c r="D782" s="145"/>
      <c r="E782" s="145"/>
      <c r="F782" s="145"/>
      <c r="G782" s="145"/>
      <c r="H782" s="145"/>
      <c r="I782" s="145"/>
      <c r="J782" s="145"/>
      <c r="K782" s="145"/>
      <c r="L782" s="145"/>
      <c r="M782" s="145"/>
      <c r="N782" s="145"/>
      <c r="O782" s="145"/>
      <c r="P782" s="145"/>
      <c r="Q782" s="145"/>
      <c r="R782" s="145"/>
      <c r="S782" s="145"/>
      <c r="T782" s="145"/>
      <c r="U782" s="145"/>
      <c r="V782" s="145"/>
      <c r="W782" s="145"/>
    </row>
    <row r="783">
      <c r="A783" s="145"/>
      <c r="B783" s="145"/>
      <c r="C783" s="145"/>
      <c r="D783" s="145"/>
      <c r="E783" s="145"/>
      <c r="F783" s="145"/>
      <c r="G783" s="145"/>
      <c r="H783" s="145"/>
      <c r="I783" s="145"/>
      <c r="J783" s="145"/>
      <c r="K783" s="145"/>
      <c r="L783" s="145"/>
      <c r="M783" s="145"/>
      <c r="N783" s="145"/>
      <c r="O783" s="145"/>
      <c r="P783" s="145"/>
      <c r="Q783" s="145"/>
      <c r="R783" s="145"/>
      <c r="S783" s="145"/>
      <c r="T783" s="145"/>
      <c r="U783" s="145"/>
      <c r="V783" s="145"/>
      <c r="W783" s="145"/>
    </row>
    <row r="784">
      <c r="A784" s="145"/>
      <c r="B784" s="145"/>
      <c r="C784" s="145"/>
      <c r="D784" s="145"/>
      <c r="E784" s="145"/>
      <c r="F784" s="145"/>
      <c r="G784" s="145"/>
      <c r="H784" s="145"/>
      <c r="I784" s="145"/>
      <c r="J784" s="145"/>
      <c r="K784" s="145"/>
      <c r="L784" s="145"/>
      <c r="M784" s="145"/>
      <c r="N784" s="145"/>
      <c r="O784" s="145"/>
      <c r="P784" s="145"/>
      <c r="Q784" s="145"/>
      <c r="R784" s="145"/>
      <c r="S784" s="145"/>
      <c r="T784" s="145"/>
      <c r="U784" s="145"/>
      <c r="V784" s="145"/>
      <c r="W784" s="145"/>
    </row>
    <row r="785">
      <c r="A785" s="145"/>
      <c r="B785" s="145"/>
      <c r="C785" s="145"/>
      <c r="D785" s="145"/>
      <c r="E785" s="145"/>
      <c r="F785" s="145"/>
      <c r="G785" s="145"/>
      <c r="H785" s="145"/>
      <c r="I785" s="145"/>
      <c r="J785" s="145"/>
      <c r="K785" s="145"/>
      <c r="L785" s="145"/>
      <c r="M785" s="145"/>
      <c r="N785" s="145"/>
      <c r="O785" s="145"/>
      <c r="P785" s="145"/>
      <c r="Q785" s="145"/>
      <c r="R785" s="145"/>
      <c r="S785" s="145"/>
      <c r="T785" s="145"/>
      <c r="U785" s="145"/>
      <c r="V785" s="145"/>
      <c r="W785" s="145"/>
    </row>
    <row r="786">
      <c r="A786" s="145"/>
      <c r="B786" s="145"/>
      <c r="C786" s="145"/>
      <c r="D786" s="145"/>
      <c r="E786" s="145"/>
      <c r="F786" s="145"/>
      <c r="G786" s="145"/>
      <c r="H786" s="145"/>
      <c r="I786" s="145"/>
      <c r="J786" s="145"/>
      <c r="K786" s="145"/>
      <c r="L786" s="145"/>
      <c r="M786" s="145"/>
      <c r="N786" s="145"/>
      <c r="O786" s="145"/>
      <c r="P786" s="145"/>
      <c r="Q786" s="145"/>
      <c r="R786" s="145"/>
      <c r="S786" s="145"/>
      <c r="T786" s="145"/>
      <c r="U786" s="145"/>
      <c r="V786" s="145"/>
      <c r="W786" s="145"/>
    </row>
    <row r="787">
      <c r="A787" s="145"/>
      <c r="B787" s="145"/>
      <c r="C787" s="145"/>
      <c r="D787" s="145"/>
      <c r="E787" s="145"/>
      <c r="F787" s="145"/>
      <c r="G787" s="145"/>
      <c r="H787" s="145"/>
      <c r="I787" s="145"/>
      <c r="J787" s="145"/>
      <c r="K787" s="145"/>
      <c r="L787" s="145"/>
      <c r="M787" s="145"/>
      <c r="N787" s="145"/>
      <c r="O787" s="145"/>
      <c r="P787" s="145"/>
      <c r="Q787" s="145"/>
      <c r="R787" s="145"/>
      <c r="S787" s="145"/>
      <c r="T787" s="145"/>
      <c r="U787" s="145"/>
      <c r="V787" s="145"/>
      <c r="W787" s="145"/>
    </row>
    <row r="788">
      <c r="A788" s="145"/>
      <c r="B788" s="145"/>
      <c r="C788" s="145"/>
      <c r="D788" s="145"/>
      <c r="E788" s="145"/>
      <c r="F788" s="145"/>
      <c r="G788" s="145"/>
      <c r="H788" s="145"/>
      <c r="I788" s="145"/>
      <c r="J788" s="145"/>
      <c r="K788" s="145"/>
      <c r="L788" s="145"/>
      <c r="M788" s="145"/>
      <c r="N788" s="145"/>
      <c r="O788" s="145"/>
      <c r="P788" s="145"/>
      <c r="Q788" s="145"/>
      <c r="R788" s="145"/>
      <c r="S788" s="145"/>
      <c r="T788" s="145"/>
      <c r="U788" s="145"/>
      <c r="V788" s="145"/>
      <c r="W788" s="145"/>
    </row>
    <row r="789">
      <c r="A789" s="145"/>
      <c r="B789" s="145"/>
      <c r="C789" s="145"/>
      <c r="D789" s="145"/>
      <c r="E789" s="145"/>
      <c r="F789" s="145"/>
      <c r="G789" s="145"/>
      <c r="H789" s="145"/>
      <c r="I789" s="145"/>
      <c r="J789" s="145"/>
      <c r="K789" s="145"/>
      <c r="L789" s="145"/>
      <c r="M789" s="145"/>
      <c r="N789" s="145"/>
      <c r="O789" s="145"/>
      <c r="P789" s="145"/>
      <c r="Q789" s="145"/>
      <c r="R789" s="145"/>
      <c r="S789" s="145"/>
      <c r="T789" s="145"/>
      <c r="U789" s="145"/>
      <c r="V789" s="145"/>
      <c r="W789" s="145"/>
    </row>
    <row r="790">
      <c r="A790" s="145"/>
      <c r="B790" s="145"/>
      <c r="C790" s="145"/>
      <c r="D790" s="145"/>
      <c r="E790" s="145"/>
      <c r="F790" s="145"/>
      <c r="G790" s="145"/>
      <c r="H790" s="145"/>
      <c r="I790" s="145"/>
      <c r="J790" s="145"/>
      <c r="K790" s="145"/>
      <c r="L790" s="145"/>
      <c r="M790" s="145"/>
      <c r="N790" s="145"/>
      <c r="O790" s="145"/>
      <c r="P790" s="145"/>
      <c r="Q790" s="145"/>
      <c r="R790" s="145"/>
      <c r="S790" s="145"/>
      <c r="T790" s="145"/>
      <c r="U790" s="145"/>
      <c r="V790" s="145"/>
      <c r="W790" s="145"/>
    </row>
    <row r="791">
      <c r="A791" s="145"/>
      <c r="B791" s="145"/>
      <c r="C791" s="145"/>
      <c r="D791" s="145"/>
      <c r="E791" s="145"/>
      <c r="F791" s="145"/>
      <c r="G791" s="145"/>
      <c r="H791" s="145"/>
      <c r="I791" s="145"/>
      <c r="J791" s="145"/>
      <c r="K791" s="145"/>
      <c r="L791" s="145"/>
      <c r="M791" s="145"/>
      <c r="N791" s="145"/>
      <c r="O791" s="145"/>
      <c r="P791" s="145"/>
      <c r="Q791" s="145"/>
      <c r="R791" s="145"/>
      <c r="S791" s="145"/>
      <c r="T791" s="145"/>
      <c r="U791" s="145"/>
      <c r="V791" s="145"/>
      <c r="W791" s="145"/>
    </row>
    <row r="792">
      <c r="A792" s="145"/>
      <c r="B792" s="145"/>
      <c r="C792" s="145"/>
      <c r="D792" s="145"/>
      <c r="E792" s="145"/>
      <c r="F792" s="145"/>
      <c r="G792" s="145"/>
      <c r="H792" s="145"/>
      <c r="I792" s="145"/>
      <c r="J792" s="145"/>
      <c r="K792" s="145"/>
      <c r="L792" s="145"/>
      <c r="M792" s="145"/>
      <c r="N792" s="145"/>
      <c r="O792" s="145"/>
      <c r="P792" s="145"/>
      <c r="Q792" s="145"/>
      <c r="R792" s="145"/>
      <c r="S792" s="145"/>
      <c r="T792" s="145"/>
      <c r="U792" s="145"/>
      <c r="V792" s="145"/>
      <c r="W792" s="145"/>
    </row>
    <row r="793">
      <c r="A793" s="145"/>
      <c r="B793" s="145"/>
      <c r="C793" s="145"/>
      <c r="D793" s="145"/>
      <c r="E793" s="145"/>
      <c r="F793" s="145"/>
      <c r="G793" s="145"/>
      <c r="H793" s="145"/>
      <c r="I793" s="145"/>
      <c r="J793" s="145"/>
      <c r="K793" s="145"/>
      <c r="L793" s="145"/>
      <c r="M793" s="145"/>
      <c r="N793" s="145"/>
      <c r="O793" s="145"/>
      <c r="P793" s="145"/>
      <c r="Q793" s="145"/>
      <c r="R793" s="145"/>
      <c r="S793" s="145"/>
      <c r="T793" s="145"/>
      <c r="U793" s="145"/>
      <c r="V793" s="145"/>
      <c r="W793" s="145"/>
    </row>
    <row r="794">
      <c r="A794" s="145"/>
      <c r="B794" s="145"/>
      <c r="C794" s="145"/>
      <c r="D794" s="145"/>
      <c r="E794" s="145"/>
      <c r="F794" s="145"/>
      <c r="G794" s="145"/>
      <c r="H794" s="145"/>
      <c r="I794" s="145"/>
      <c r="J794" s="145"/>
      <c r="K794" s="145"/>
      <c r="L794" s="145"/>
      <c r="M794" s="145"/>
      <c r="N794" s="145"/>
      <c r="O794" s="145"/>
      <c r="P794" s="145"/>
      <c r="Q794" s="145"/>
      <c r="R794" s="145"/>
      <c r="S794" s="145"/>
      <c r="T794" s="145"/>
      <c r="U794" s="145"/>
      <c r="V794" s="145"/>
      <c r="W794" s="145"/>
    </row>
    <row r="795">
      <c r="A795" s="145"/>
      <c r="B795" s="145"/>
      <c r="C795" s="145"/>
      <c r="D795" s="145"/>
      <c r="E795" s="145"/>
      <c r="F795" s="145"/>
      <c r="G795" s="145"/>
      <c r="H795" s="145"/>
      <c r="I795" s="145"/>
      <c r="J795" s="145"/>
      <c r="K795" s="145"/>
      <c r="L795" s="145"/>
      <c r="M795" s="145"/>
      <c r="N795" s="145"/>
      <c r="O795" s="145"/>
      <c r="P795" s="145"/>
      <c r="Q795" s="145"/>
      <c r="R795" s="145"/>
      <c r="S795" s="145"/>
      <c r="T795" s="145"/>
      <c r="U795" s="145"/>
      <c r="V795" s="145"/>
      <c r="W795" s="145"/>
    </row>
    <row r="796">
      <c r="A796" s="145"/>
      <c r="B796" s="145"/>
      <c r="C796" s="145"/>
      <c r="D796" s="145"/>
      <c r="E796" s="145"/>
      <c r="F796" s="145"/>
      <c r="G796" s="145"/>
      <c r="H796" s="145"/>
      <c r="I796" s="145"/>
      <c r="J796" s="145"/>
      <c r="K796" s="145"/>
      <c r="L796" s="145"/>
      <c r="M796" s="145"/>
      <c r="N796" s="145"/>
      <c r="O796" s="145"/>
      <c r="P796" s="145"/>
      <c r="Q796" s="145"/>
      <c r="R796" s="145"/>
      <c r="S796" s="145"/>
      <c r="T796" s="145"/>
      <c r="U796" s="145"/>
      <c r="V796" s="145"/>
      <c r="W796" s="145"/>
    </row>
    <row r="797">
      <c r="A797" s="145"/>
      <c r="B797" s="145"/>
      <c r="C797" s="145"/>
      <c r="D797" s="145"/>
      <c r="E797" s="145"/>
      <c r="F797" s="145"/>
      <c r="G797" s="145"/>
      <c r="H797" s="145"/>
      <c r="I797" s="145"/>
      <c r="J797" s="145"/>
      <c r="K797" s="145"/>
      <c r="L797" s="145"/>
      <c r="M797" s="145"/>
      <c r="N797" s="145"/>
      <c r="O797" s="145"/>
      <c r="P797" s="145"/>
      <c r="Q797" s="145"/>
      <c r="R797" s="145"/>
      <c r="S797" s="145"/>
      <c r="T797" s="145"/>
      <c r="U797" s="145"/>
      <c r="V797" s="145"/>
      <c r="W797" s="145"/>
    </row>
    <row r="798">
      <c r="A798" s="145"/>
      <c r="B798" s="145"/>
      <c r="C798" s="145"/>
      <c r="D798" s="145"/>
      <c r="E798" s="145"/>
      <c r="F798" s="145"/>
      <c r="G798" s="145"/>
      <c r="H798" s="145"/>
      <c r="I798" s="145"/>
      <c r="J798" s="145"/>
      <c r="K798" s="145"/>
      <c r="L798" s="145"/>
      <c r="M798" s="145"/>
      <c r="N798" s="145"/>
      <c r="O798" s="145"/>
      <c r="P798" s="145"/>
      <c r="Q798" s="145"/>
      <c r="R798" s="145"/>
      <c r="S798" s="145"/>
      <c r="T798" s="145"/>
      <c r="U798" s="145"/>
      <c r="V798" s="145"/>
      <c r="W798" s="145"/>
    </row>
    <row r="799">
      <c r="A799" s="145"/>
      <c r="B799" s="145"/>
      <c r="C799" s="145"/>
      <c r="D799" s="145"/>
      <c r="E799" s="145"/>
      <c r="F799" s="145"/>
      <c r="G799" s="145"/>
      <c r="H799" s="145"/>
      <c r="I799" s="145"/>
      <c r="J799" s="145"/>
      <c r="K799" s="145"/>
      <c r="L799" s="145"/>
      <c r="M799" s="145"/>
      <c r="N799" s="145"/>
      <c r="O799" s="145"/>
      <c r="P799" s="145"/>
      <c r="Q799" s="145"/>
      <c r="R799" s="145"/>
      <c r="S799" s="145"/>
      <c r="T799" s="145"/>
      <c r="U799" s="145"/>
      <c r="V799" s="145"/>
      <c r="W799" s="145"/>
    </row>
    <row r="800">
      <c r="A800" s="145"/>
      <c r="B800" s="145"/>
      <c r="C800" s="145"/>
      <c r="D800" s="145"/>
      <c r="E800" s="145"/>
      <c r="F800" s="145"/>
      <c r="G800" s="145"/>
      <c r="H800" s="145"/>
      <c r="I800" s="145"/>
      <c r="J800" s="145"/>
      <c r="K800" s="145"/>
      <c r="L800" s="145"/>
      <c r="M800" s="145"/>
      <c r="N800" s="145"/>
      <c r="O800" s="145"/>
      <c r="P800" s="145"/>
      <c r="Q800" s="145"/>
      <c r="R800" s="145"/>
      <c r="S800" s="145"/>
      <c r="T800" s="145"/>
      <c r="U800" s="145"/>
      <c r="V800" s="145"/>
      <c r="W800" s="145"/>
    </row>
    <row r="801">
      <c r="A801" s="145"/>
      <c r="B801" s="145"/>
      <c r="C801" s="145"/>
      <c r="D801" s="145"/>
      <c r="E801" s="145"/>
      <c r="F801" s="145"/>
      <c r="G801" s="145"/>
      <c r="H801" s="145"/>
      <c r="I801" s="145"/>
      <c r="J801" s="145"/>
      <c r="K801" s="145"/>
      <c r="L801" s="145"/>
      <c r="M801" s="145"/>
      <c r="N801" s="145"/>
      <c r="O801" s="145"/>
      <c r="P801" s="145"/>
      <c r="Q801" s="145"/>
      <c r="R801" s="145"/>
      <c r="S801" s="145"/>
      <c r="T801" s="145"/>
      <c r="U801" s="145"/>
      <c r="V801" s="145"/>
      <c r="W801" s="145"/>
    </row>
    <row r="802">
      <c r="A802" s="145"/>
      <c r="B802" s="145"/>
      <c r="C802" s="145"/>
      <c r="D802" s="145"/>
      <c r="E802" s="145"/>
      <c r="F802" s="145"/>
      <c r="G802" s="145"/>
      <c r="H802" s="145"/>
      <c r="I802" s="145"/>
      <c r="J802" s="145"/>
      <c r="K802" s="145"/>
      <c r="L802" s="145"/>
      <c r="M802" s="145"/>
      <c r="N802" s="145"/>
      <c r="O802" s="145"/>
      <c r="P802" s="145"/>
      <c r="Q802" s="145"/>
      <c r="R802" s="145"/>
      <c r="S802" s="145"/>
      <c r="T802" s="145"/>
      <c r="U802" s="145"/>
      <c r="V802" s="145"/>
      <c r="W802" s="145"/>
    </row>
    <row r="803">
      <c r="A803" s="145"/>
      <c r="B803" s="145"/>
      <c r="C803" s="145"/>
      <c r="D803" s="145"/>
      <c r="E803" s="145"/>
      <c r="F803" s="145"/>
      <c r="G803" s="145"/>
      <c r="H803" s="145"/>
      <c r="I803" s="145"/>
      <c r="J803" s="145"/>
      <c r="K803" s="145"/>
      <c r="L803" s="145"/>
      <c r="M803" s="145"/>
      <c r="N803" s="145"/>
      <c r="O803" s="145"/>
      <c r="P803" s="145"/>
      <c r="Q803" s="145"/>
      <c r="R803" s="145"/>
      <c r="S803" s="145"/>
      <c r="T803" s="145"/>
      <c r="U803" s="145"/>
      <c r="V803" s="145"/>
      <c r="W803" s="145"/>
    </row>
    <row r="804">
      <c r="A804" s="145"/>
      <c r="B804" s="145"/>
      <c r="C804" s="145"/>
      <c r="D804" s="145"/>
      <c r="E804" s="145"/>
      <c r="F804" s="145"/>
      <c r="G804" s="145"/>
      <c r="H804" s="145"/>
      <c r="I804" s="145"/>
      <c r="J804" s="145"/>
      <c r="K804" s="145"/>
      <c r="L804" s="145"/>
      <c r="M804" s="145"/>
      <c r="N804" s="145"/>
      <c r="O804" s="145"/>
      <c r="P804" s="145"/>
      <c r="Q804" s="145"/>
      <c r="R804" s="145"/>
      <c r="S804" s="145"/>
      <c r="T804" s="145"/>
      <c r="U804" s="145"/>
      <c r="V804" s="145"/>
      <c r="W804" s="145"/>
    </row>
    <row r="805">
      <c r="A805" s="145"/>
      <c r="B805" s="145"/>
      <c r="C805" s="145"/>
      <c r="D805" s="145"/>
      <c r="E805" s="145"/>
      <c r="F805" s="145"/>
      <c r="G805" s="145"/>
      <c r="H805" s="145"/>
      <c r="I805" s="145"/>
      <c r="J805" s="145"/>
      <c r="K805" s="145"/>
      <c r="L805" s="145"/>
      <c r="M805" s="145"/>
      <c r="N805" s="145"/>
      <c r="O805" s="145"/>
      <c r="P805" s="145"/>
      <c r="Q805" s="145"/>
      <c r="R805" s="145"/>
      <c r="S805" s="145"/>
      <c r="T805" s="145"/>
      <c r="U805" s="145"/>
      <c r="V805" s="145"/>
      <c r="W805" s="145"/>
    </row>
    <row r="806">
      <c r="A806" s="145"/>
      <c r="B806" s="145"/>
      <c r="C806" s="145"/>
      <c r="D806" s="145"/>
      <c r="E806" s="145"/>
      <c r="F806" s="145"/>
      <c r="G806" s="145"/>
      <c r="H806" s="145"/>
      <c r="I806" s="145"/>
      <c r="J806" s="145"/>
      <c r="K806" s="145"/>
      <c r="L806" s="145"/>
      <c r="M806" s="145"/>
      <c r="N806" s="145"/>
      <c r="O806" s="145"/>
      <c r="P806" s="145"/>
      <c r="Q806" s="145"/>
      <c r="R806" s="145"/>
      <c r="S806" s="145"/>
      <c r="T806" s="145"/>
      <c r="U806" s="145"/>
      <c r="V806" s="145"/>
      <c r="W806" s="145"/>
    </row>
    <row r="807">
      <c r="A807" s="145"/>
      <c r="B807" s="145"/>
      <c r="C807" s="145"/>
      <c r="D807" s="145"/>
      <c r="E807" s="145"/>
      <c r="F807" s="145"/>
      <c r="G807" s="145"/>
      <c r="H807" s="145"/>
      <c r="I807" s="145"/>
      <c r="J807" s="145"/>
      <c r="K807" s="145"/>
      <c r="L807" s="145"/>
      <c r="M807" s="145"/>
      <c r="N807" s="145"/>
      <c r="O807" s="145"/>
      <c r="P807" s="145"/>
      <c r="Q807" s="145"/>
      <c r="R807" s="145"/>
      <c r="S807" s="145"/>
      <c r="T807" s="145"/>
      <c r="U807" s="145"/>
      <c r="V807" s="145"/>
      <c r="W807" s="145"/>
    </row>
    <row r="808">
      <c r="A808" s="145"/>
      <c r="B808" s="145"/>
      <c r="C808" s="145"/>
      <c r="D808" s="145"/>
      <c r="E808" s="145"/>
      <c r="F808" s="145"/>
      <c r="G808" s="145"/>
      <c r="H808" s="145"/>
      <c r="I808" s="145"/>
      <c r="J808" s="145"/>
      <c r="K808" s="145"/>
      <c r="L808" s="145"/>
      <c r="M808" s="145"/>
      <c r="N808" s="145"/>
      <c r="O808" s="145"/>
      <c r="P808" s="145"/>
      <c r="Q808" s="145"/>
      <c r="R808" s="145"/>
      <c r="S808" s="145"/>
      <c r="T808" s="145"/>
      <c r="U808" s="145"/>
      <c r="V808" s="145"/>
      <c r="W808" s="145"/>
    </row>
    <row r="809">
      <c r="A809" s="145"/>
      <c r="B809" s="145"/>
      <c r="C809" s="145"/>
      <c r="D809" s="145"/>
      <c r="E809" s="145"/>
      <c r="F809" s="145"/>
      <c r="G809" s="145"/>
      <c r="H809" s="145"/>
      <c r="I809" s="145"/>
      <c r="J809" s="145"/>
      <c r="K809" s="145"/>
      <c r="L809" s="145"/>
      <c r="M809" s="145"/>
      <c r="N809" s="145"/>
      <c r="O809" s="145"/>
      <c r="P809" s="145"/>
      <c r="Q809" s="145"/>
      <c r="R809" s="145"/>
      <c r="S809" s="145"/>
      <c r="T809" s="145"/>
      <c r="U809" s="145"/>
      <c r="V809" s="145"/>
      <c r="W809" s="145"/>
    </row>
    <row r="810">
      <c r="A810" s="145"/>
      <c r="B810" s="145"/>
      <c r="C810" s="145"/>
      <c r="D810" s="145"/>
      <c r="E810" s="145"/>
      <c r="F810" s="145"/>
      <c r="G810" s="145"/>
      <c r="H810" s="145"/>
      <c r="I810" s="145"/>
      <c r="J810" s="145"/>
      <c r="K810" s="145"/>
      <c r="L810" s="145"/>
      <c r="M810" s="145"/>
      <c r="N810" s="145"/>
      <c r="O810" s="145"/>
      <c r="P810" s="145"/>
      <c r="Q810" s="145"/>
      <c r="R810" s="145"/>
      <c r="S810" s="145"/>
      <c r="T810" s="145"/>
      <c r="U810" s="145"/>
      <c r="V810" s="145"/>
      <c r="W810" s="145"/>
    </row>
    <row r="811">
      <c r="A811" s="145"/>
      <c r="B811" s="145"/>
      <c r="C811" s="145"/>
      <c r="D811" s="145"/>
      <c r="E811" s="145"/>
      <c r="F811" s="145"/>
      <c r="G811" s="145"/>
      <c r="H811" s="145"/>
      <c r="I811" s="145"/>
      <c r="J811" s="145"/>
      <c r="K811" s="145"/>
      <c r="L811" s="145"/>
      <c r="M811" s="145"/>
      <c r="N811" s="145"/>
      <c r="O811" s="145"/>
      <c r="P811" s="145"/>
      <c r="Q811" s="145"/>
      <c r="R811" s="145"/>
      <c r="S811" s="145"/>
      <c r="T811" s="145"/>
      <c r="U811" s="145"/>
      <c r="V811" s="145"/>
      <c r="W811" s="145"/>
    </row>
    <row r="812">
      <c r="A812" s="145"/>
      <c r="B812" s="145"/>
      <c r="C812" s="145"/>
      <c r="D812" s="145"/>
      <c r="E812" s="145"/>
      <c r="F812" s="145"/>
      <c r="G812" s="145"/>
      <c r="H812" s="145"/>
      <c r="I812" s="145"/>
      <c r="J812" s="145"/>
      <c r="K812" s="145"/>
      <c r="L812" s="145"/>
      <c r="M812" s="145"/>
      <c r="N812" s="145"/>
      <c r="O812" s="145"/>
      <c r="P812" s="145"/>
      <c r="Q812" s="145"/>
      <c r="R812" s="145"/>
      <c r="S812" s="145"/>
      <c r="T812" s="145"/>
      <c r="U812" s="145"/>
      <c r="V812" s="145"/>
      <c r="W812" s="145"/>
    </row>
    <row r="813">
      <c r="A813" s="145"/>
      <c r="B813" s="145"/>
      <c r="C813" s="145"/>
      <c r="D813" s="145"/>
      <c r="E813" s="145"/>
      <c r="F813" s="145"/>
      <c r="G813" s="145"/>
      <c r="H813" s="145"/>
      <c r="I813" s="145"/>
      <c r="J813" s="145"/>
      <c r="K813" s="145"/>
      <c r="L813" s="145"/>
      <c r="M813" s="145"/>
      <c r="N813" s="145"/>
      <c r="O813" s="145"/>
      <c r="P813" s="145"/>
      <c r="Q813" s="145"/>
      <c r="R813" s="145"/>
      <c r="S813" s="145"/>
      <c r="T813" s="145"/>
      <c r="U813" s="145"/>
      <c r="V813" s="145"/>
      <c r="W813" s="145"/>
    </row>
    <row r="814">
      <c r="A814" s="145"/>
      <c r="B814" s="145"/>
      <c r="C814" s="145"/>
      <c r="D814" s="145"/>
      <c r="E814" s="145"/>
      <c r="F814" s="145"/>
      <c r="G814" s="145"/>
      <c r="H814" s="145"/>
      <c r="I814" s="145"/>
      <c r="J814" s="145"/>
      <c r="K814" s="145"/>
      <c r="L814" s="145"/>
      <c r="M814" s="145"/>
      <c r="N814" s="145"/>
      <c r="O814" s="145"/>
      <c r="P814" s="145"/>
      <c r="Q814" s="145"/>
      <c r="R814" s="145"/>
      <c r="S814" s="145"/>
      <c r="T814" s="145"/>
      <c r="U814" s="145"/>
      <c r="V814" s="145"/>
      <c r="W814" s="145"/>
    </row>
    <row r="815">
      <c r="A815" s="145"/>
      <c r="B815" s="145"/>
      <c r="C815" s="145"/>
      <c r="D815" s="145"/>
      <c r="E815" s="145"/>
      <c r="F815" s="145"/>
      <c r="G815" s="145"/>
      <c r="H815" s="145"/>
      <c r="I815" s="145"/>
      <c r="J815" s="145"/>
      <c r="K815" s="145"/>
      <c r="L815" s="145"/>
      <c r="M815" s="145"/>
      <c r="N815" s="145"/>
      <c r="O815" s="145"/>
      <c r="P815" s="145"/>
      <c r="Q815" s="145"/>
      <c r="R815" s="145"/>
      <c r="S815" s="145"/>
      <c r="T815" s="145"/>
      <c r="U815" s="145"/>
      <c r="V815" s="145"/>
      <c r="W815" s="145"/>
    </row>
    <row r="816">
      <c r="A816" s="145"/>
      <c r="B816" s="145"/>
      <c r="C816" s="145"/>
      <c r="D816" s="145"/>
      <c r="E816" s="145"/>
      <c r="F816" s="145"/>
      <c r="G816" s="145"/>
      <c r="H816" s="145"/>
      <c r="I816" s="145"/>
      <c r="J816" s="145"/>
      <c r="K816" s="145"/>
      <c r="L816" s="145"/>
      <c r="M816" s="145"/>
      <c r="N816" s="145"/>
      <c r="O816" s="145"/>
      <c r="P816" s="145"/>
      <c r="Q816" s="145"/>
      <c r="R816" s="145"/>
      <c r="S816" s="145"/>
      <c r="T816" s="145"/>
      <c r="U816" s="145"/>
      <c r="V816" s="145"/>
      <c r="W816" s="145"/>
    </row>
    <row r="817">
      <c r="A817" s="145"/>
      <c r="B817" s="145"/>
      <c r="C817" s="145"/>
      <c r="D817" s="145"/>
      <c r="E817" s="145"/>
      <c r="F817" s="145"/>
      <c r="G817" s="145"/>
      <c r="H817" s="145"/>
      <c r="I817" s="145"/>
      <c r="J817" s="145"/>
      <c r="K817" s="145"/>
      <c r="L817" s="145"/>
      <c r="M817" s="145"/>
      <c r="N817" s="145"/>
      <c r="O817" s="145"/>
      <c r="P817" s="145"/>
      <c r="Q817" s="145"/>
      <c r="R817" s="145"/>
      <c r="S817" s="145"/>
      <c r="T817" s="145"/>
      <c r="U817" s="145"/>
      <c r="V817" s="145"/>
      <c r="W817" s="145"/>
    </row>
    <row r="818">
      <c r="A818" s="145"/>
      <c r="B818" s="145"/>
      <c r="C818" s="145"/>
      <c r="D818" s="145"/>
      <c r="E818" s="145"/>
      <c r="F818" s="145"/>
      <c r="G818" s="145"/>
      <c r="H818" s="145"/>
      <c r="I818" s="145"/>
      <c r="J818" s="145"/>
      <c r="K818" s="145"/>
      <c r="L818" s="145"/>
      <c r="M818" s="145"/>
      <c r="N818" s="145"/>
      <c r="O818" s="145"/>
      <c r="P818" s="145"/>
      <c r="Q818" s="145"/>
      <c r="R818" s="145"/>
      <c r="S818" s="145"/>
      <c r="T818" s="145"/>
      <c r="U818" s="145"/>
      <c r="V818" s="145"/>
      <c r="W818" s="145"/>
    </row>
    <row r="819">
      <c r="A819" s="145"/>
      <c r="B819" s="145"/>
      <c r="C819" s="145"/>
      <c r="D819" s="145"/>
      <c r="E819" s="145"/>
      <c r="F819" s="145"/>
      <c r="G819" s="145"/>
      <c r="H819" s="145"/>
      <c r="I819" s="145"/>
      <c r="J819" s="145"/>
      <c r="K819" s="145"/>
      <c r="L819" s="145"/>
      <c r="M819" s="145"/>
      <c r="N819" s="145"/>
      <c r="O819" s="145"/>
      <c r="P819" s="145"/>
      <c r="Q819" s="145"/>
      <c r="R819" s="145"/>
      <c r="S819" s="145"/>
      <c r="T819" s="145"/>
      <c r="U819" s="145"/>
      <c r="V819" s="145"/>
      <c r="W819" s="145"/>
    </row>
    <row r="820">
      <c r="A820" s="145"/>
      <c r="B820" s="145"/>
      <c r="C820" s="145"/>
      <c r="D820" s="145"/>
      <c r="E820" s="145"/>
      <c r="F820" s="145"/>
      <c r="G820" s="145"/>
      <c r="H820" s="145"/>
      <c r="I820" s="145"/>
      <c r="J820" s="145"/>
      <c r="K820" s="145"/>
      <c r="L820" s="145"/>
      <c r="M820" s="145"/>
      <c r="N820" s="145"/>
      <c r="O820" s="145"/>
      <c r="P820" s="145"/>
      <c r="Q820" s="145"/>
      <c r="R820" s="145"/>
      <c r="S820" s="145"/>
      <c r="T820" s="145"/>
      <c r="U820" s="145"/>
      <c r="V820" s="145"/>
      <c r="W820" s="145"/>
    </row>
    <row r="821">
      <c r="A821" s="145"/>
      <c r="B821" s="145"/>
      <c r="C821" s="145"/>
      <c r="D821" s="145"/>
      <c r="E821" s="145"/>
      <c r="F821" s="145"/>
      <c r="G821" s="145"/>
      <c r="H821" s="145"/>
      <c r="I821" s="145"/>
      <c r="J821" s="145"/>
      <c r="K821" s="145"/>
      <c r="L821" s="145"/>
      <c r="M821" s="145"/>
      <c r="N821" s="145"/>
      <c r="O821" s="145"/>
      <c r="P821" s="145"/>
      <c r="Q821" s="145"/>
      <c r="R821" s="145"/>
      <c r="S821" s="145"/>
      <c r="T821" s="145"/>
      <c r="U821" s="145"/>
      <c r="V821" s="145"/>
      <c r="W821" s="145"/>
    </row>
    <row r="822">
      <c r="A822" s="145"/>
      <c r="B822" s="145"/>
      <c r="C822" s="145"/>
      <c r="D822" s="145"/>
      <c r="E822" s="145"/>
      <c r="F822" s="145"/>
      <c r="G822" s="145"/>
      <c r="H822" s="145"/>
      <c r="I822" s="145"/>
      <c r="J822" s="145"/>
      <c r="K822" s="145"/>
      <c r="L822" s="145"/>
      <c r="M822" s="145"/>
      <c r="N822" s="145"/>
      <c r="O822" s="145"/>
      <c r="P822" s="145"/>
      <c r="Q822" s="145"/>
      <c r="R822" s="145"/>
      <c r="S822" s="145"/>
      <c r="T822" s="145"/>
      <c r="U822" s="145"/>
      <c r="V822" s="145"/>
      <c r="W822" s="145"/>
    </row>
    <row r="823">
      <c r="A823" s="145"/>
      <c r="B823" s="145"/>
      <c r="C823" s="145"/>
      <c r="D823" s="145"/>
      <c r="E823" s="145"/>
      <c r="F823" s="145"/>
      <c r="G823" s="145"/>
      <c r="H823" s="145"/>
      <c r="I823" s="145"/>
      <c r="J823" s="145"/>
      <c r="K823" s="145"/>
      <c r="L823" s="145"/>
      <c r="M823" s="145"/>
      <c r="N823" s="145"/>
      <c r="O823" s="145"/>
      <c r="P823" s="145"/>
      <c r="Q823" s="145"/>
      <c r="R823" s="145"/>
      <c r="S823" s="145"/>
      <c r="T823" s="145"/>
      <c r="U823" s="145"/>
      <c r="V823" s="145"/>
      <c r="W823" s="145"/>
    </row>
    <row r="824">
      <c r="A824" s="145"/>
      <c r="B824" s="145"/>
      <c r="C824" s="145"/>
      <c r="D824" s="145"/>
      <c r="E824" s="145"/>
      <c r="F824" s="145"/>
      <c r="G824" s="145"/>
      <c r="H824" s="145"/>
      <c r="I824" s="145"/>
      <c r="J824" s="145"/>
      <c r="K824" s="145"/>
      <c r="L824" s="145"/>
      <c r="M824" s="145"/>
      <c r="N824" s="145"/>
      <c r="O824" s="145"/>
      <c r="P824" s="145"/>
      <c r="Q824" s="145"/>
      <c r="R824" s="145"/>
      <c r="S824" s="145"/>
      <c r="T824" s="145"/>
      <c r="U824" s="145"/>
      <c r="V824" s="145"/>
      <c r="W824" s="145"/>
    </row>
    <row r="825">
      <c r="A825" s="145"/>
      <c r="B825" s="145"/>
      <c r="C825" s="145"/>
      <c r="D825" s="145"/>
      <c r="E825" s="145"/>
      <c r="F825" s="145"/>
      <c r="G825" s="145"/>
      <c r="H825" s="145"/>
      <c r="I825" s="145"/>
      <c r="J825" s="145"/>
      <c r="K825" s="145"/>
      <c r="L825" s="145"/>
      <c r="M825" s="145"/>
      <c r="N825" s="145"/>
      <c r="O825" s="145"/>
      <c r="P825" s="145"/>
      <c r="Q825" s="145"/>
      <c r="R825" s="145"/>
      <c r="S825" s="145"/>
      <c r="T825" s="145"/>
      <c r="U825" s="145"/>
      <c r="V825" s="145"/>
      <c r="W825" s="145"/>
    </row>
    <row r="826">
      <c r="A826" s="145"/>
      <c r="B826" s="145"/>
      <c r="C826" s="145"/>
      <c r="D826" s="145"/>
      <c r="E826" s="145"/>
      <c r="F826" s="145"/>
      <c r="G826" s="145"/>
      <c r="H826" s="145"/>
      <c r="I826" s="145"/>
      <c r="J826" s="145"/>
      <c r="K826" s="145"/>
      <c r="L826" s="145"/>
      <c r="M826" s="145"/>
      <c r="N826" s="145"/>
      <c r="O826" s="145"/>
      <c r="P826" s="145"/>
      <c r="Q826" s="145"/>
      <c r="R826" s="145"/>
      <c r="S826" s="145"/>
      <c r="T826" s="145"/>
      <c r="U826" s="145"/>
      <c r="V826" s="145"/>
      <c r="W826" s="145"/>
    </row>
    <row r="827">
      <c r="A827" s="145"/>
      <c r="B827" s="145"/>
      <c r="C827" s="145"/>
      <c r="D827" s="145"/>
      <c r="E827" s="145"/>
      <c r="F827" s="145"/>
      <c r="G827" s="145"/>
      <c r="H827" s="145"/>
      <c r="I827" s="145"/>
      <c r="J827" s="145"/>
      <c r="K827" s="145"/>
      <c r="L827" s="145"/>
      <c r="M827" s="145"/>
      <c r="N827" s="145"/>
      <c r="O827" s="145"/>
      <c r="P827" s="145"/>
      <c r="Q827" s="145"/>
      <c r="R827" s="145"/>
      <c r="S827" s="145"/>
      <c r="T827" s="145"/>
      <c r="U827" s="145"/>
      <c r="V827" s="145"/>
      <c r="W827" s="145"/>
    </row>
    <row r="828">
      <c r="A828" s="145"/>
      <c r="B828" s="145"/>
      <c r="C828" s="145"/>
      <c r="D828" s="145"/>
      <c r="E828" s="145"/>
      <c r="F828" s="145"/>
      <c r="G828" s="145"/>
      <c r="H828" s="145"/>
      <c r="I828" s="145"/>
      <c r="J828" s="145"/>
      <c r="K828" s="145"/>
      <c r="L828" s="145"/>
      <c r="M828" s="145"/>
      <c r="N828" s="145"/>
      <c r="O828" s="145"/>
      <c r="P828" s="145"/>
      <c r="Q828" s="145"/>
      <c r="R828" s="145"/>
      <c r="S828" s="145"/>
      <c r="T828" s="145"/>
      <c r="U828" s="145"/>
      <c r="V828" s="145"/>
      <c r="W828" s="145"/>
    </row>
    <row r="829">
      <c r="A829" s="145"/>
      <c r="B829" s="145"/>
      <c r="C829" s="145"/>
      <c r="D829" s="145"/>
      <c r="E829" s="145"/>
      <c r="F829" s="145"/>
      <c r="G829" s="145"/>
      <c r="H829" s="145"/>
      <c r="I829" s="145"/>
      <c r="J829" s="145"/>
      <c r="K829" s="145"/>
      <c r="L829" s="145"/>
      <c r="M829" s="145"/>
      <c r="N829" s="145"/>
      <c r="O829" s="145"/>
      <c r="P829" s="145"/>
      <c r="Q829" s="145"/>
      <c r="R829" s="145"/>
      <c r="S829" s="145"/>
      <c r="T829" s="145"/>
      <c r="U829" s="145"/>
      <c r="V829" s="145"/>
      <c r="W829" s="145"/>
    </row>
    <row r="830">
      <c r="A830" s="145"/>
      <c r="B830" s="145"/>
      <c r="C830" s="145"/>
      <c r="D830" s="145"/>
      <c r="E830" s="145"/>
      <c r="F830" s="145"/>
      <c r="G830" s="145"/>
      <c r="H830" s="145"/>
      <c r="I830" s="145"/>
      <c r="J830" s="145"/>
      <c r="K830" s="145"/>
      <c r="L830" s="145"/>
      <c r="M830" s="145"/>
      <c r="N830" s="145"/>
      <c r="O830" s="145"/>
      <c r="P830" s="145"/>
      <c r="Q830" s="145"/>
      <c r="R830" s="145"/>
      <c r="S830" s="145"/>
      <c r="T830" s="145"/>
      <c r="U830" s="145"/>
      <c r="V830" s="145"/>
      <c r="W830" s="145"/>
    </row>
    <row r="831">
      <c r="A831" s="145"/>
      <c r="B831" s="145"/>
      <c r="C831" s="145"/>
      <c r="D831" s="145"/>
      <c r="E831" s="145"/>
      <c r="F831" s="145"/>
      <c r="G831" s="145"/>
      <c r="H831" s="145"/>
      <c r="I831" s="145"/>
      <c r="J831" s="145"/>
      <c r="K831" s="145"/>
      <c r="L831" s="145"/>
      <c r="M831" s="145"/>
      <c r="N831" s="145"/>
      <c r="O831" s="145"/>
      <c r="P831" s="145"/>
      <c r="Q831" s="145"/>
      <c r="R831" s="145"/>
      <c r="S831" s="145"/>
      <c r="T831" s="145"/>
      <c r="U831" s="145"/>
      <c r="V831" s="145"/>
      <c r="W831" s="145"/>
    </row>
    <row r="832">
      <c r="A832" s="145"/>
      <c r="B832" s="145"/>
      <c r="C832" s="145"/>
      <c r="D832" s="145"/>
      <c r="E832" s="145"/>
      <c r="F832" s="145"/>
      <c r="G832" s="145"/>
      <c r="H832" s="145"/>
      <c r="I832" s="145"/>
      <c r="J832" s="145"/>
      <c r="K832" s="145"/>
      <c r="L832" s="145"/>
      <c r="M832" s="145"/>
      <c r="N832" s="145"/>
      <c r="O832" s="145"/>
      <c r="P832" s="145"/>
      <c r="Q832" s="145"/>
      <c r="R832" s="145"/>
      <c r="S832" s="145"/>
      <c r="T832" s="145"/>
      <c r="U832" s="145"/>
      <c r="V832" s="145"/>
      <c r="W832" s="145"/>
    </row>
    <row r="833">
      <c r="A833" s="145"/>
      <c r="B833" s="145"/>
      <c r="C833" s="145"/>
      <c r="D833" s="145"/>
      <c r="E833" s="145"/>
      <c r="F833" s="145"/>
      <c r="G833" s="145"/>
      <c r="H833" s="145"/>
      <c r="I833" s="145"/>
      <c r="J833" s="145"/>
      <c r="K833" s="145"/>
      <c r="L833" s="145"/>
      <c r="M833" s="145"/>
      <c r="N833" s="145"/>
      <c r="O833" s="145"/>
      <c r="P833" s="145"/>
      <c r="Q833" s="145"/>
      <c r="R833" s="145"/>
      <c r="S833" s="145"/>
      <c r="T833" s="145"/>
      <c r="U833" s="145"/>
      <c r="V833" s="145"/>
      <c r="W833" s="145"/>
    </row>
    <row r="834">
      <c r="A834" s="145"/>
      <c r="B834" s="145"/>
      <c r="C834" s="145"/>
      <c r="D834" s="145"/>
      <c r="E834" s="145"/>
      <c r="F834" s="145"/>
      <c r="G834" s="145"/>
      <c r="H834" s="145"/>
      <c r="I834" s="145"/>
      <c r="J834" s="145"/>
      <c r="K834" s="145"/>
      <c r="L834" s="145"/>
      <c r="M834" s="145"/>
      <c r="N834" s="145"/>
      <c r="O834" s="145"/>
      <c r="P834" s="145"/>
      <c r="Q834" s="145"/>
      <c r="R834" s="145"/>
      <c r="S834" s="145"/>
      <c r="T834" s="145"/>
      <c r="U834" s="145"/>
      <c r="V834" s="145"/>
      <c r="W834" s="145"/>
    </row>
    <row r="835">
      <c r="A835" s="145"/>
      <c r="B835" s="145"/>
      <c r="C835" s="145"/>
      <c r="D835" s="145"/>
      <c r="E835" s="145"/>
      <c r="F835" s="145"/>
      <c r="G835" s="145"/>
      <c r="H835" s="145"/>
      <c r="I835" s="145"/>
      <c r="J835" s="145"/>
      <c r="K835" s="145"/>
      <c r="L835" s="145"/>
      <c r="M835" s="145"/>
      <c r="N835" s="145"/>
      <c r="O835" s="145"/>
      <c r="P835" s="145"/>
      <c r="Q835" s="145"/>
      <c r="R835" s="145"/>
      <c r="S835" s="145"/>
      <c r="T835" s="145"/>
      <c r="U835" s="145"/>
      <c r="V835" s="145"/>
      <c r="W835" s="145"/>
    </row>
    <row r="836">
      <c r="A836" s="145"/>
      <c r="B836" s="145"/>
      <c r="C836" s="145"/>
      <c r="D836" s="145"/>
      <c r="E836" s="145"/>
      <c r="F836" s="145"/>
      <c r="G836" s="145"/>
      <c r="H836" s="145"/>
      <c r="I836" s="145"/>
      <c r="J836" s="145"/>
      <c r="K836" s="145"/>
      <c r="L836" s="145"/>
      <c r="M836" s="145"/>
      <c r="N836" s="145"/>
      <c r="O836" s="145"/>
      <c r="P836" s="145"/>
      <c r="Q836" s="145"/>
      <c r="R836" s="145"/>
      <c r="S836" s="145"/>
      <c r="T836" s="145"/>
      <c r="U836" s="145"/>
      <c r="V836" s="145"/>
      <c r="W836" s="145"/>
    </row>
    <row r="837">
      <c r="A837" s="145"/>
      <c r="B837" s="145"/>
      <c r="C837" s="145"/>
      <c r="D837" s="145"/>
      <c r="E837" s="145"/>
      <c r="F837" s="145"/>
      <c r="G837" s="145"/>
      <c r="H837" s="145"/>
      <c r="I837" s="145"/>
      <c r="J837" s="145"/>
      <c r="K837" s="145"/>
      <c r="L837" s="145"/>
      <c r="M837" s="145"/>
      <c r="N837" s="145"/>
      <c r="O837" s="145"/>
      <c r="P837" s="145"/>
      <c r="Q837" s="145"/>
      <c r="R837" s="145"/>
      <c r="S837" s="145"/>
      <c r="T837" s="145"/>
      <c r="U837" s="145"/>
      <c r="V837" s="145"/>
      <c r="W837" s="145"/>
    </row>
    <row r="838">
      <c r="A838" s="145"/>
      <c r="B838" s="145"/>
      <c r="C838" s="145"/>
      <c r="D838" s="145"/>
      <c r="E838" s="145"/>
      <c r="F838" s="145"/>
      <c r="G838" s="145"/>
      <c r="H838" s="145"/>
      <c r="I838" s="145"/>
      <c r="J838" s="145"/>
      <c r="K838" s="145"/>
      <c r="L838" s="145"/>
      <c r="M838" s="145"/>
      <c r="N838" s="145"/>
      <c r="O838" s="145"/>
      <c r="P838" s="145"/>
      <c r="Q838" s="145"/>
      <c r="R838" s="145"/>
      <c r="S838" s="145"/>
      <c r="T838" s="145"/>
      <c r="U838" s="145"/>
      <c r="V838" s="145"/>
      <c r="W838" s="145"/>
    </row>
    <row r="839">
      <c r="A839" s="145"/>
      <c r="B839" s="145"/>
      <c r="C839" s="145"/>
      <c r="D839" s="145"/>
      <c r="E839" s="145"/>
      <c r="F839" s="145"/>
      <c r="G839" s="145"/>
      <c r="H839" s="145"/>
      <c r="I839" s="145"/>
      <c r="J839" s="145"/>
      <c r="K839" s="145"/>
      <c r="L839" s="145"/>
      <c r="M839" s="145"/>
      <c r="N839" s="145"/>
      <c r="O839" s="145"/>
      <c r="P839" s="145"/>
      <c r="Q839" s="145"/>
      <c r="R839" s="145"/>
      <c r="S839" s="145"/>
      <c r="T839" s="145"/>
      <c r="U839" s="145"/>
      <c r="V839" s="145"/>
      <c r="W839" s="145"/>
    </row>
    <row r="840">
      <c r="A840" s="145"/>
      <c r="B840" s="145"/>
      <c r="C840" s="145"/>
      <c r="D840" s="145"/>
      <c r="E840" s="145"/>
      <c r="F840" s="145"/>
      <c r="G840" s="145"/>
      <c r="H840" s="145"/>
      <c r="I840" s="145"/>
      <c r="J840" s="145"/>
      <c r="K840" s="145"/>
      <c r="L840" s="145"/>
      <c r="M840" s="145"/>
      <c r="N840" s="145"/>
      <c r="O840" s="145"/>
      <c r="P840" s="145"/>
      <c r="Q840" s="145"/>
      <c r="R840" s="145"/>
      <c r="S840" s="145"/>
      <c r="T840" s="145"/>
      <c r="U840" s="145"/>
      <c r="V840" s="145"/>
      <c r="W840" s="145"/>
    </row>
    <row r="841">
      <c r="A841" s="145"/>
      <c r="B841" s="145"/>
      <c r="C841" s="145"/>
      <c r="D841" s="145"/>
      <c r="E841" s="145"/>
      <c r="F841" s="145"/>
      <c r="G841" s="145"/>
      <c r="H841" s="145"/>
      <c r="I841" s="145"/>
      <c r="J841" s="145"/>
      <c r="K841" s="145"/>
      <c r="L841" s="145"/>
      <c r="M841" s="145"/>
      <c r="N841" s="145"/>
      <c r="O841" s="145"/>
      <c r="P841" s="145"/>
      <c r="Q841" s="145"/>
      <c r="R841" s="145"/>
      <c r="S841" s="145"/>
      <c r="T841" s="145"/>
      <c r="U841" s="145"/>
      <c r="V841" s="145"/>
      <c r="W841" s="145"/>
    </row>
    <row r="842">
      <c r="A842" s="145"/>
      <c r="B842" s="145"/>
      <c r="C842" s="145"/>
      <c r="D842" s="145"/>
      <c r="E842" s="145"/>
      <c r="F842" s="145"/>
      <c r="G842" s="145"/>
      <c r="H842" s="145"/>
      <c r="I842" s="145"/>
      <c r="J842" s="145"/>
      <c r="K842" s="145"/>
      <c r="L842" s="145"/>
      <c r="M842" s="145"/>
      <c r="N842" s="145"/>
      <c r="O842" s="145"/>
      <c r="P842" s="145"/>
      <c r="Q842" s="145"/>
      <c r="R842" s="145"/>
      <c r="S842" s="145"/>
      <c r="T842" s="145"/>
      <c r="U842" s="145"/>
      <c r="V842" s="145"/>
      <c r="W842" s="145"/>
    </row>
    <row r="843">
      <c r="A843" s="145"/>
      <c r="B843" s="145"/>
      <c r="C843" s="145"/>
      <c r="D843" s="145"/>
      <c r="E843" s="145"/>
      <c r="F843" s="145"/>
      <c r="G843" s="145"/>
      <c r="H843" s="145"/>
      <c r="I843" s="145"/>
      <c r="J843" s="145"/>
      <c r="K843" s="145"/>
      <c r="L843" s="145"/>
      <c r="M843" s="145"/>
      <c r="N843" s="145"/>
      <c r="O843" s="145"/>
      <c r="P843" s="145"/>
      <c r="Q843" s="145"/>
      <c r="R843" s="145"/>
      <c r="S843" s="145"/>
      <c r="T843" s="145"/>
      <c r="U843" s="145"/>
      <c r="V843" s="145"/>
      <c r="W843" s="145"/>
    </row>
    <row r="844">
      <c r="A844" s="145"/>
      <c r="B844" s="145"/>
      <c r="C844" s="145"/>
      <c r="D844" s="145"/>
      <c r="E844" s="145"/>
      <c r="F844" s="145"/>
      <c r="G844" s="145"/>
      <c r="H844" s="145"/>
      <c r="I844" s="145"/>
      <c r="J844" s="145"/>
      <c r="K844" s="145"/>
      <c r="L844" s="145"/>
      <c r="M844" s="145"/>
      <c r="N844" s="145"/>
      <c r="O844" s="145"/>
      <c r="P844" s="145"/>
      <c r="Q844" s="145"/>
      <c r="R844" s="145"/>
      <c r="S844" s="145"/>
      <c r="T844" s="145"/>
      <c r="U844" s="145"/>
      <c r="V844" s="145"/>
      <c r="W844" s="145"/>
    </row>
    <row r="845">
      <c r="A845" s="145"/>
      <c r="B845" s="145"/>
      <c r="C845" s="145"/>
      <c r="D845" s="145"/>
      <c r="E845" s="145"/>
      <c r="F845" s="145"/>
      <c r="G845" s="145"/>
      <c r="H845" s="145"/>
      <c r="I845" s="145"/>
      <c r="J845" s="145"/>
      <c r="K845" s="145"/>
      <c r="L845" s="145"/>
      <c r="M845" s="145"/>
      <c r="N845" s="145"/>
      <c r="O845" s="145"/>
      <c r="P845" s="145"/>
      <c r="Q845" s="145"/>
      <c r="R845" s="145"/>
      <c r="S845" s="145"/>
      <c r="T845" s="145"/>
      <c r="U845" s="145"/>
      <c r="V845" s="145"/>
      <c r="W845" s="145"/>
    </row>
    <row r="846">
      <c r="A846" s="145"/>
      <c r="B846" s="145"/>
      <c r="C846" s="145"/>
      <c r="D846" s="145"/>
      <c r="E846" s="145"/>
      <c r="F846" s="145"/>
      <c r="G846" s="145"/>
      <c r="H846" s="145"/>
      <c r="I846" s="145"/>
      <c r="J846" s="145"/>
      <c r="K846" s="145"/>
      <c r="L846" s="145"/>
      <c r="M846" s="145"/>
      <c r="N846" s="145"/>
      <c r="O846" s="145"/>
      <c r="P846" s="145"/>
      <c r="Q846" s="145"/>
      <c r="R846" s="145"/>
      <c r="S846" s="145"/>
      <c r="T846" s="145"/>
      <c r="U846" s="145"/>
      <c r="V846" s="145"/>
      <c r="W846" s="145"/>
    </row>
    <row r="847">
      <c r="A847" s="145"/>
      <c r="B847" s="145"/>
      <c r="C847" s="145"/>
      <c r="D847" s="145"/>
      <c r="E847" s="145"/>
      <c r="F847" s="145"/>
      <c r="G847" s="145"/>
      <c r="H847" s="145"/>
      <c r="I847" s="145"/>
      <c r="J847" s="145"/>
      <c r="K847" s="145"/>
      <c r="L847" s="145"/>
      <c r="M847" s="145"/>
      <c r="N847" s="145"/>
      <c r="O847" s="145"/>
      <c r="P847" s="145"/>
      <c r="Q847" s="145"/>
      <c r="R847" s="145"/>
      <c r="S847" s="145"/>
      <c r="T847" s="145"/>
      <c r="U847" s="145"/>
      <c r="V847" s="145"/>
      <c r="W847" s="145"/>
    </row>
    <row r="848">
      <c r="A848" s="145"/>
      <c r="B848" s="145"/>
      <c r="C848" s="145"/>
      <c r="D848" s="145"/>
      <c r="E848" s="145"/>
      <c r="F848" s="145"/>
      <c r="G848" s="145"/>
      <c r="H848" s="145"/>
      <c r="I848" s="145"/>
      <c r="J848" s="145"/>
      <c r="K848" s="145"/>
      <c r="L848" s="145"/>
      <c r="M848" s="145"/>
      <c r="N848" s="145"/>
      <c r="O848" s="145"/>
      <c r="P848" s="145"/>
      <c r="Q848" s="145"/>
      <c r="R848" s="145"/>
      <c r="S848" s="145"/>
      <c r="T848" s="145"/>
      <c r="U848" s="145"/>
      <c r="V848" s="145"/>
      <c r="W848" s="145"/>
    </row>
    <row r="849">
      <c r="A849" s="145"/>
      <c r="B849" s="145"/>
      <c r="C849" s="145"/>
      <c r="D849" s="145"/>
      <c r="E849" s="145"/>
      <c r="F849" s="145"/>
      <c r="G849" s="145"/>
      <c r="H849" s="145"/>
      <c r="I849" s="145"/>
      <c r="J849" s="145"/>
      <c r="K849" s="145"/>
      <c r="L849" s="145"/>
      <c r="M849" s="145"/>
      <c r="N849" s="145"/>
      <c r="O849" s="145"/>
      <c r="P849" s="145"/>
      <c r="Q849" s="145"/>
      <c r="R849" s="145"/>
      <c r="S849" s="145"/>
      <c r="T849" s="145"/>
      <c r="U849" s="145"/>
      <c r="V849" s="145"/>
      <c r="W849" s="145"/>
    </row>
    <row r="850">
      <c r="A850" s="145"/>
      <c r="B850" s="145"/>
      <c r="C850" s="145"/>
      <c r="D850" s="145"/>
      <c r="E850" s="145"/>
      <c r="F850" s="145"/>
      <c r="G850" s="145"/>
      <c r="H850" s="145"/>
      <c r="I850" s="145"/>
      <c r="J850" s="145"/>
      <c r="K850" s="145"/>
      <c r="L850" s="145"/>
      <c r="M850" s="145"/>
      <c r="N850" s="145"/>
      <c r="O850" s="145"/>
      <c r="P850" s="145"/>
      <c r="Q850" s="145"/>
      <c r="R850" s="145"/>
      <c r="S850" s="145"/>
      <c r="T850" s="145"/>
      <c r="U850" s="145"/>
      <c r="V850" s="145"/>
      <c r="W850" s="145"/>
    </row>
    <row r="851">
      <c r="A851" s="145"/>
      <c r="B851" s="145"/>
      <c r="C851" s="145"/>
      <c r="D851" s="145"/>
      <c r="E851" s="145"/>
      <c r="F851" s="145"/>
      <c r="G851" s="145"/>
      <c r="H851" s="145"/>
      <c r="I851" s="145"/>
      <c r="J851" s="145"/>
      <c r="K851" s="145"/>
      <c r="L851" s="145"/>
      <c r="M851" s="145"/>
      <c r="N851" s="145"/>
      <c r="O851" s="145"/>
      <c r="P851" s="145"/>
      <c r="Q851" s="145"/>
      <c r="R851" s="145"/>
      <c r="S851" s="145"/>
      <c r="T851" s="145"/>
      <c r="U851" s="145"/>
      <c r="V851" s="145"/>
      <c r="W851" s="145"/>
    </row>
    <row r="852">
      <c r="A852" s="145"/>
      <c r="B852" s="145"/>
      <c r="C852" s="145"/>
      <c r="D852" s="145"/>
      <c r="E852" s="145"/>
      <c r="F852" s="145"/>
      <c r="G852" s="145"/>
      <c r="H852" s="145"/>
      <c r="I852" s="145"/>
      <c r="J852" s="145"/>
      <c r="K852" s="145"/>
      <c r="L852" s="145"/>
      <c r="M852" s="145"/>
      <c r="N852" s="145"/>
      <c r="O852" s="145"/>
      <c r="P852" s="145"/>
      <c r="Q852" s="145"/>
      <c r="R852" s="145"/>
      <c r="S852" s="145"/>
      <c r="T852" s="145"/>
      <c r="U852" s="145"/>
      <c r="V852" s="145"/>
      <c r="W852" s="145"/>
    </row>
    <row r="853">
      <c r="A853" s="145"/>
      <c r="B853" s="145"/>
      <c r="C853" s="145"/>
      <c r="D853" s="145"/>
      <c r="E853" s="145"/>
      <c r="F853" s="145"/>
      <c r="G853" s="145"/>
      <c r="H853" s="145"/>
      <c r="I853" s="145"/>
      <c r="J853" s="145"/>
      <c r="K853" s="145"/>
      <c r="L853" s="145"/>
      <c r="M853" s="145"/>
      <c r="N853" s="145"/>
      <c r="O853" s="145"/>
      <c r="P853" s="145"/>
      <c r="Q853" s="145"/>
      <c r="R853" s="145"/>
      <c r="S853" s="145"/>
      <c r="T853" s="145"/>
      <c r="U853" s="145"/>
      <c r="V853" s="145"/>
      <c r="W853" s="145"/>
    </row>
    <row r="854">
      <c r="A854" s="145"/>
      <c r="B854" s="145"/>
      <c r="C854" s="145"/>
      <c r="D854" s="145"/>
      <c r="E854" s="145"/>
      <c r="F854" s="145"/>
      <c r="G854" s="145"/>
      <c r="H854" s="145"/>
      <c r="I854" s="145"/>
      <c r="J854" s="145"/>
      <c r="K854" s="145"/>
      <c r="L854" s="145"/>
      <c r="M854" s="145"/>
      <c r="N854" s="145"/>
      <c r="O854" s="145"/>
      <c r="P854" s="145"/>
      <c r="Q854" s="145"/>
      <c r="R854" s="145"/>
      <c r="S854" s="145"/>
      <c r="T854" s="145"/>
      <c r="U854" s="145"/>
      <c r="V854" s="145"/>
      <c r="W854" s="145"/>
    </row>
    <row r="855">
      <c r="A855" s="145"/>
      <c r="B855" s="145"/>
      <c r="C855" s="145"/>
      <c r="D855" s="145"/>
      <c r="E855" s="145"/>
      <c r="F855" s="145"/>
      <c r="G855" s="145"/>
      <c r="H855" s="145"/>
      <c r="I855" s="145"/>
      <c r="J855" s="145"/>
      <c r="K855" s="145"/>
      <c r="L855" s="145"/>
      <c r="M855" s="145"/>
      <c r="N855" s="145"/>
      <c r="O855" s="145"/>
      <c r="P855" s="145"/>
      <c r="Q855" s="145"/>
      <c r="R855" s="145"/>
      <c r="S855" s="145"/>
      <c r="T855" s="145"/>
      <c r="U855" s="145"/>
      <c r="V855" s="145"/>
      <c r="W855" s="145"/>
    </row>
    <row r="856">
      <c r="A856" s="145"/>
      <c r="B856" s="145"/>
      <c r="C856" s="145"/>
      <c r="D856" s="145"/>
      <c r="E856" s="145"/>
      <c r="F856" s="145"/>
      <c r="G856" s="145"/>
      <c r="H856" s="145"/>
      <c r="I856" s="145"/>
      <c r="J856" s="145"/>
      <c r="K856" s="145"/>
      <c r="L856" s="145"/>
      <c r="M856" s="145"/>
      <c r="N856" s="145"/>
      <c r="O856" s="145"/>
      <c r="P856" s="145"/>
      <c r="Q856" s="145"/>
      <c r="R856" s="145"/>
      <c r="S856" s="145"/>
      <c r="T856" s="145"/>
      <c r="U856" s="145"/>
      <c r="V856" s="145"/>
      <c r="W856" s="145"/>
    </row>
    <row r="857">
      <c r="A857" s="145"/>
      <c r="B857" s="145"/>
      <c r="C857" s="145"/>
      <c r="D857" s="145"/>
      <c r="E857" s="145"/>
      <c r="F857" s="145"/>
      <c r="G857" s="145"/>
      <c r="H857" s="145"/>
      <c r="I857" s="145"/>
      <c r="J857" s="145"/>
      <c r="K857" s="145"/>
      <c r="L857" s="145"/>
      <c r="M857" s="145"/>
      <c r="N857" s="145"/>
      <c r="O857" s="145"/>
      <c r="P857" s="145"/>
      <c r="Q857" s="145"/>
      <c r="R857" s="145"/>
      <c r="S857" s="145"/>
      <c r="T857" s="145"/>
      <c r="U857" s="145"/>
      <c r="V857" s="145"/>
      <c r="W857" s="145"/>
    </row>
    <row r="858">
      <c r="A858" s="145"/>
      <c r="B858" s="145"/>
      <c r="C858" s="145"/>
      <c r="D858" s="145"/>
      <c r="E858" s="145"/>
      <c r="F858" s="145"/>
      <c r="G858" s="145"/>
      <c r="H858" s="145"/>
      <c r="I858" s="145"/>
      <c r="J858" s="145"/>
      <c r="K858" s="145"/>
      <c r="L858" s="145"/>
      <c r="M858" s="145"/>
      <c r="N858" s="145"/>
      <c r="O858" s="145"/>
      <c r="P858" s="145"/>
      <c r="Q858" s="145"/>
      <c r="R858" s="145"/>
      <c r="S858" s="145"/>
      <c r="T858" s="145"/>
      <c r="U858" s="145"/>
      <c r="V858" s="145"/>
      <c r="W858" s="145"/>
    </row>
    <row r="859">
      <c r="A859" s="145"/>
      <c r="B859" s="145"/>
      <c r="C859" s="145"/>
      <c r="D859" s="145"/>
      <c r="E859" s="145"/>
      <c r="F859" s="145"/>
      <c r="G859" s="145"/>
      <c r="H859" s="145"/>
      <c r="I859" s="145"/>
      <c r="J859" s="145"/>
      <c r="K859" s="145"/>
      <c r="L859" s="145"/>
      <c r="M859" s="145"/>
      <c r="N859" s="145"/>
      <c r="O859" s="145"/>
      <c r="P859" s="145"/>
      <c r="Q859" s="145"/>
      <c r="R859" s="145"/>
      <c r="S859" s="145"/>
      <c r="T859" s="145"/>
      <c r="U859" s="145"/>
      <c r="V859" s="145"/>
      <c r="W859" s="145"/>
    </row>
    <row r="860">
      <c r="A860" s="145"/>
      <c r="B860" s="145"/>
      <c r="C860" s="145"/>
      <c r="D860" s="145"/>
      <c r="E860" s="145"/>
      <c r="F860" s="145"/>
      <c r="G860" s="145"/>
      <c r="H860" s="145"/>
      <c r="I860" s="145"/>
      <c r="J860" s="145"/>
      <c r="K860" s="145"/>
      <c r="L860" s="145"/>
      <c r="M860" s="145"/>
      <c r="N860" s="145"/>
      <c r="O860" s="145"/>
      <c r="P860" s="145"/>
      <c r="Q860" s="145"/>
      <c r="R860" s="145"/>
      <c r="S860" s="145"/>
      <c r="T860" s="145"/>
      <c r="U860" s="145"/>
      <c r="V860" s="145"/>
      <c r="W860" s="145"/>
    </row>
    <row r="861">
      <c r="A861" s="145"/>
      <c r="B861" s="145"/>
      <c r="C861" s="145"/>
      <c r="D861" s="145"/>
      <c r="E861" s="145"/>
      <c r="F861" s="145"/>
      <c r="G861" s="145"/>
      <c r="H861" s="145"/>
      <c r="I861" s="145"/>
      <c r="J861" s="145"/>
      <c r="K861" s="145"/>
      <c r="L861" s="145"/>
      <c r="M861" s="145"/>
      <c r="N861" s="145"/>
      <c r="O861" s="145"/>
      <c r="P861" s="145"/>
      <c r="Q861" s="145"/>
      <c r="R861" s="145"/>
      <c r="S861" s="145"/>
      <c r="T861" s="145"/>
      <c r="U861" s="145"/>
      <c r="V861" s="145"/>
      <c r="W861" s="145"/>
    </row>
    <row r="862">
      <c r="A862" s="145"/>
      <c r="B862" s="145"/>
      <c r="C862" s="145"/>
      <c r="D862" s="145"/>
      <c r="E862" s="145"/>
      <c r="F862" s="145"/>
      <c r="G862" s="145"/>
      <c r="H862" s="145"/>
      <c r="I862" s="145"/>
      <c r="J862" s="145"/>
      <c r="K862" s="145"/>
      <c r="L862" s="145"/>
      <c r="M862" s="145"/>
      <c r="N862" s="145"/>
      <c r="O862" s="145"/>
      <c r="P862" s="145"/>
      <c r="Q862" s="145"/>
      <c r="R862" s="145"/>
      <c r="S862" s="145"/>
      <c r="T862" s="145"/>
      <c r="U862" s="145"/>
      <c r="V862" s="145"/>
      <c r="W862" s="145"/>
    </row>
    <row r="863">
      <c r="A863" s="145"/>
      <c r="B863" s="145"/>
      <c r="C863" s="145"/>
      <c r="D863" s="145"/>
      <c r="E863" s="145"/>
      <c r="F863" s="145"/>
      <c r="G863" s="145"/>
      <c r="H863" s="145"/>
      <c r="I863" s="145"/>
      <c r="J863" s="145"/>
      <c r="K863" s="145"/>
      <c r="L863" s="145"/>
      <c r="M863" s="145"/>
      <c r="N863" s="145"/>
      <c r="O863" s="145"/>
      <c r="P863" s="145"/>
      <c r="Q863" s="145"/>
      <c r="R863" s="145"/>
      <c r="S863" s="145"/>
      <c r="T863" s="145"/>
      <c r="U863" s="145"/>
      <c r="V863" s="145"/>
      <c r="W863" s="145"/>
    </row>
    <row r="864">
      <c r="A864" s="145"/>
      <c r="B864" s="145"/>
      <c r="C864" s="145"/>
      <c r="D864" s="145"/>
      <c r="E864" s="145"/>
      <c r="F864" s="145"/>
      <c r="G864" s="145"/>
      <c r="H864" s="145"/>
      <c r="I864" s="145"/>
      <c r="J864" s="145"/>
      <c r="K864" s="145"/>
      <c r="L864" s="145"/>
      <c r="M864" s="145"/>
      <c r="N864" s="145"/>
      <c r="O864" s="145"/>
      <c r="P864" s="145"/>
      <c r="Q864" s="145"/>
      <c r="R864" s="145"/>
      <c r="S864" s="145"/>
      <c r="T864" s="145"/>
      <c r="U864" s="145"/>
      <c r="V864" s="145"/>
      <c r="W864" s="145"/>
    </row>
    <row r="865">
      <c r="A865" s="145"/>
      <c r="B865" s="145"/>
      <c r="C865" s="145"/>
      <c r="D865" s="145"/>
      <c r="E865" s="145"/>
      <c r="F865" s="145"/>
      <c r="G865" s="145"/>
      <c r="H865" s="145"/>
      <c r="I865" s="145"/>
      <c r="J865" s="145"/>
      <c r="K865" s="145"/>
      <c r="L865" s="145"/>
      <c r="M865" s="145"/>
      <c r="N865" s="145"/>
      <c r="O865" s="145"/>
      <c r="P865" s="145"/>
      <c r="Q865" s="145"/>
      <c r="R865" s="145"/>
      <c r="S865" s="145"/>
      <c r="T865" s="145"/>
      <c r="U865" s="145"/>
      <c r="V865" s="145"/>
      <c r="W865" s="145"/>
    </row>
    <row r="866">
      <c r="A866" s="145"/>
      <c r="B866" s="145"/>
      <c r="C866" s="145"/>
      <c r="D866" s="145"/>
      <c r="E866" s="145"/>
      <c r="F866" s="145"/>
      <c r="G866" s="145"/>
      <c r="H866" s="145"/>
      <c r="I866" s="145"/>
      <c r="J866" s="145"/>
      <c r="K866" s="145"/>
      <c r="L866" s="145"/>
      <c r="M866" s="145"/>
      <c r="N866" s="145"/>
      <c r="O866" s="145"/>
      <c r="P866" s="145"/>
      <c r="Q866" s="145"/>
      <c r="R866" s="145"/>
      <c r="S866" s="145"/>
      <c r="T866" s="145"/>
      <c r="U866" s="145"/>
      <c r="V866" s="145"/>
      <c r="W866" s="145"/>
    </row>
    <row r="867">
      <c r="A867" s="145"/>
      <c r="B867" s="145"/>
      <c r="C867" s="145"/>
      <c r="D867" s="145"/>
      <c r="E867" s="145"/>
      <c r="F867" s="145"/>
      <c r="G867" s="145"/>
      <c r="H867" s="145"/>
      <c r="I867" s="145"/>
      <c r="J867" s="145"/>
      <c r="K867" s="145"/>
      <c r="L867" s="145"/>
      <c r="M867" s="145"/>
      <c r="N867" s="145"/>
      <c r="O867" s="145"/>
      <c r="P867" s="145"/>
      <c r="Q867" s="145"/>
      <c r="R867" s="145"/>
      <c r="S867" s="145"/>
      <c r="T867" s="145"/>
      <c r="U867" s="145"/>
      <c r="V867" s="145"/>
      <c r="W867" s="145"/>
    </row>
    <row r="868">
      <c r="A868" s="145"/>
      <c r="B868" s="145"/>
      <c r="C868" s="145"/>
      <c r="D868" s="145"/>
      <c r="E868" s="145"/>
      <c r="F868" s="145"/>
      <c r="G868" s="145"/>
      <c r="H868" s="145"/>
      <c r="I868" s="145"/>
      <c r="J868" s="145"/>
      <c r="K868" s="145"/>
      <c r="L868" s="145"/>
      <c r="M868" s="145"/>
      <c r="N868" s="145"/>
      <c r="O868" s="145"/>
      <c r="P868" s="145"/>
      <c r="Q868" s="145"/>
      <c r="R868" s="145"/>
      <c r="S868" s="145"/>
      <c r="T868" s="145"/>
      <c r="U868" s="145"/>
      <c r="V868" s="145"/>
      <c r="W868" s="145"/>
    </row>
    <row r="869">
      <c r="A869" s="145"/>
      <c r="B869" s="145"/>
      <c r="C869" s="145"/>
      <c r="D869" s="145"/>
      <c r="E869" s="145"/>
      <c r="F869" s="145"/>
      <c r="G869" s="145"/>
      <c r="H869" s="145"/>
      <c r="I869" s="145"/>
      <c r="J869" s="145"/>
      <c r="K869" s="145"/>
      <c r="L869" s="145"/>
      <c r="M869" s="145"/>
      <c r="N869" s="145"/>
      <c r="O869" s="145"/>
      <c r="P869" s="145"/>
      <c r="Q869" s="145"/>
      <c r="R869" s="145"/>
      <c r="S869" s="145"/>
      <c r="T869" s="145"/>
      <c r="U869" s="145"/>
      <c r="V869" s="145"/>
      <c r="W869" s="145"/>
    </row>
    <row r="870">
      <c r="A870" s="145"/>
      <c r="B870" s="145"/>
      <c r="C870" s="145"/>
      <c r="D870" s="145"/>
      <c r="E870" s="145"/>
      <c r="F870" s="145"/>
      <c r="G870" s="145"/>
      <c r="H870" s="145"/>
      <c r="I870" s="145"/>
      <c r="J870" s="145"/>
      <c r="K870" s="145"/>
      <c r="L870" s="145"/>
      <c r="M870" s="145"/>
      <c r="N870" s="145"/>
      <c r="O870" s="145"/>
      <c r="P870" s="145"/>
      <c r="Q870" s="145"/>
      <c r="R870" s="145"/>
      <c r="S870" s="145"/>
      <c r="T870" s="145"/>
      <c r="U870" s="145"/>
      <c r="V870" s="145"/>
      <c r="W870" s="145"/>
    </row>
    <row r="871">
      <c r="A871" s="145"/>
      <c r="B871" s="145"/>
      <c r="C871" s="145"/>
      <c r="D871" s="145"/>
      <c r="E871" s="145"/>
      <c r="F871" s="145"/>
      <c r="G871" s="145"/>
      <c r="H871" s="145"/>
      <c r="I871" s="145"/>
      <c r="J871" s="145"/>
      <c r="K871" s="145"/>
      <c r="L871" s="145"/>
      <c r="M871" s="145"/>
      <c r="N871" s="145"/>
      <c r="O871" s="145"/>
      <c r="P871" s="145"/>
      <c r="Q871" s="145"/>
      <c r="R871" s="145"/>
      <c r="S871" s="145"/>
      <c r="T871" s="145"/>
      <c r="U871" s="145"/>
      <c r="V871" s="145"/>
      <c r="W871" s="145"/>
    </row>
    <row r="872">
      <c r="A872" s="145"/>
      <c r="B872" s="145"/>
      <c r="C872" s="145"/>
      <c r="D872" s="145"/>
      <c r="E872" s="145"/>
      <c r="F872" s="145"/>
      <c r="G872" s="145"/>
      <c r="H872" s="145"/>
      <c r="I872" s="145"/>
      <c r="J872" s="145"/>
      <c r="K872" s="145"/>
      <c r="L872" s="145"/>
      <c r="M872" s="145"/>
      <c r="N872" s="145"/>
      <c r="O872" s="145"/>
      <c r="P872" s="145"/>
      <c r="Q872" s="145"/>
      <c r="R872" s="145"/>
      <c r="S872" s="145"/>
      <c r="T872" s="145"/>
      <c r="U872" s="145"/>
      <c r="V872" s="145"/>
      <c r="W872" s="145"/>
    </row>
    <row r="873">
      <c r="A873" s="145"/>
      <c r="B873" s="145"/>
      <c r="C873" s="145"/>
      <c r="D873" s="145"/>
      <c r="E873" s="145"/>
      <c r="F873" s="145"/>
      <c r="G873" s="145"/>
      <c r="H873" s="145"/>
      <c r="I873" s="145"/>
      <c r="J873" s="145"/>
      <c r="K873" s="145"/>
      <c r="L873" s="145"/>
      <c r="M873" s="145"/>
      <c r="N873" s="145"/>
      <c r="O873" s="145"/>
      <c r="P873" s="145"/>
      <c r="Q873" s="145"/>
      <c r="R873" s="145"/>
      <c r="S873" s="145"/>
      <c r="T873" s="145"/>
      <c r="U873" s="145"/>
      <c r="V873" s="145"/>
      <c r="W873" s="145"/>
    </row>
    <row r="874">
      <c r="A874" s="145"/>
      <c r="B874" s="145"/>
      <c r="C874" s="145"/>
      <c r="D874" s="145"/>
      <c r="E874" s="145"/>
      <c r="F874" s="145"/>
      <c r="G874" s="145"/>
      <c r="H874" s="145"/>
      <c r="I874" s="145"/>
      <c r="J874" s="145"/>
      <c r="K874" s="145"/>
      <c r="L874" s="145"/>
      <c r="M874" s="145"/>
      <c r="N874" s="145"/>
      <c r="O874" s="145"/>
      <c r="P874" s="145"/>
      <c r="Q874" s="145"/>
      <c r="R874" s="145"/>
      <c r="S874" s="145"/>
      <c r="T874" s="145"/>
      <c r="U874" s="145"/>
      <c r="V874" s="145"/>
      <c r="W874" s="145"/>
    </row>
    <row r="875">
      <c r="A875" s="145"/>
      <c r="B875" s="145"/>
      <c r="C875" s="145"/>
      <c r="D875" s="145"/>
      <c r="E875" s="145"/>
      <c r="F875" s="145"/>
      <c r="G875" s="145"/>
      <c r="H875" s="145"/>
      <c r="I875" s="145"/>
      <c r="J875" s="145"/>
      <c r="K875" s="145"/>
      <c r="L875" s="145"/>
      <c r="M875" s="145"/>
      <c r="N875" s="145"/>
      <c r="O875" s="145"/>
      <c r="P875" s="145"/>
      <c r="Q875" s="145"/>
      <c r="R875" s="145"/>
      <c r="S875" s="145"/>
      <c r="T875" s="145"/>
      <c r="U875" s="145"/>
      <c r="V875" s="145"/>
      <c r="W875" s="145"/>
    </row>
    <row r="876">
      <c r="A876" s="145"/>
      <c r="B876" s="145"/>
      <c r="C876" s="145"/>
      <c r="D876" s="145"/>
      <c r="E876" s="145"/>
      <c r="F876" s="145"/>
      <c r="G876" s="145"/>
      <c r="H876" s="145"/>
      <c r="I876" s="145"/>
      <c r="J876" s="145"/>
      <c r="K876" s="145"/>
      <c r="L876" s="145"/>
      <c r="M876" s="145"/>
      <c r="N876" s="145"/>
      <c r="O876" s="145"/>
      <c r="P876" s="145"/>
      <c r="Q876" s="145"/>
      <c r="R876" s="145"/>
      <c r="S876" s="145"/>
      <c r="T876" s="145"/>
      <c r="U876" s="145"/>
      <c r="V876" s="145"/>
      <c r="W876" s="145"/>
    </row>
    <row r="877">
      <c r="A877" s="145"/>
      <c r="B877" s="145"/>
      <c r="C877" s="145"/>
      <c r="D877" s="145"/>
      <c r="E877" s="145"/>
      <c r="F877" s="145"/>
      <c r="G877" s="145"/>
      <c r="H877" s="145"/>
      <c r="I877" s="145"/>
      <c r="J877" s="145"/>
      <c r="K877" s="145"/>
      <c r="L877" s="145"/>
      <c r="M877" s="145"/>
      <c r="N877" s="145"/>
      <c r="O877" s="145"/>
      <c r="P877" s="145"/>
      <c r="Q877" s="145"/>
      <c r="R877" s="145"/>
      <c r="S877" s="145"/>
      <c r="T877" s="145"/>
      <c r="U877" s="145"/>
      <c r="V877" s="145"/>
      <c r="W877" s="145"/>
    </row>
    <row r="878">
      <c r="A878" s="145"/>
      <c r="B878" s="145"/>
      <c r="C878" s="145"/>
      <c r="D878" s="145"/>
      <c r="E878" s="145"/>
      <c r="F878" s="145"/>
      <c r="G878" s="145"/>
      <c r="H878" s="145"/>
      <c r="I878" s="145"/>
      <c r="J878" s="145"/>
      <c r="K878" s="145"/>
      <c r="L878" s="145"/>
      <c r="M878" s="145"/>
      <c r="N878" s="145"/>
      <c r="O878" s="145"/>
      <c r="P878" s="145"/>
      <c r="Q878" s="145"/>
      <c r="R878" s="145"/>
      <c r="S878" s="145"/>
      <c r="T878" s="145"/>
      <c r="U878" s="145"/>
      <c r="V878" s="145"/>
      <c r="W878" s="145"/>
    </row>
    <row r="879">
      <c r="A879" s="145"/>
      <c r="B879" s="145"/>
      <c r="C879" s="145"/>
      <c r="D879" s="145"/>
      <c r="E879" s="145"/>
      <c r="F879" s="145"/>
      <c r="G879" s="145"/>
      <c r="H879" s="145"/>
      <c r="I879" s="145"/>
      <c r="J879" s="145"/>
      <c r="K879" s="145"/>
      <c r="L879" s="145"/>
      <c r="M879" s="145"/>
      <c r="N879" s="145"/>
      <c r="O879" s="145"/>
      <c r="P879" s="145"/>
      <c r="Q879" s="145"/>
      <c r="R879" s="145"/>
      <c r="S879" s="145"/>
      <c r="T879" s="145"/>
      <c r="U879" s="145"/>
      <c r="V879" s="145"/>
      <c r="W879" s="145"/>
    </row>
    <row r="880">
      <c r="A880" s="145"/>
      <c r="B880" s="145"/>
      <c r="C880" s="145"/>
      <c r="D880" s="145"/>
      <c r="E880" s="145"/>
      <c r="F880" s="145"/>
      <c r="G880" s="145"/>
      <c r="H880" s="145"/>
      <c r="I880" s="145"/>
      <c r="J880" s="145"/>
      <c r="K880" s="145"/>
      <c r="L880" s="145"/>
      <c r="M880" s="145"/>
      <c r="N880" s="145"/>
      <c r="O880" s="145"/>
      <c r="P880" s="145"/>
      <c r="Q880" s="145"/>
      <c r="R880" s="145"/>
      <c r="S880" s="145"/>
      <c r="T880" s="145"/>
      <c r="U880" s="145"/>
      <c r="V880" s="145"/>
      <c r="W880" s="145"/>
    </row>
    <row r="881">
      <c r="A881" s="145"/>
      <c r="B881" s="145"/>
      <c r="C881" s="145"/>
      <c r="D881" s="145"/>
      <c r="E881" s="145"/>
      <c r="F881" s="145"/>
      <c r="G881" s="145"/>
      <c r="H881" s="145"/>
      <c r="I881" s="145"/>
      <c r="J881" s="145"/>
      <c r="K881" s="145"/>
      <c r="L881" s="145"/>
      <c r="M881" s="145"/>
      <c r="N881" s="145"/>
      <c r="O881" s="145"/>
      <c r="P881" s="145"/>
      <c r="Q881" s="145"/>
      <c r="R881" s="145"/>
      <c r="S881" s="145"/>
      <c r="T881" s="145"/>
      <c r="U881" s="145"/>
      <c r="V881" s="145"/>
      <c r="W881" s="145"/>
    </row>
    <row r="882">
      <c r="A882" s="145"/>
      <c r="B882" s="145"/>
      <c r="C882" s="145"/>
      <c r="D882" s="145"/>
      <c r="E882" s="145"/>
      <c r="F882" s="145"/>
      <c r="G882" s="145"/>
      <c r="H882" s="145"/>
      <c r="I882" s="145"/>
      <c r="J882" s="145"/>
      <c r="K882" s="145"/>
      <c r="L882" s="145"/>
      <c r="M882" s="145"/>
      <c r="N882" s="145"/>
      <c r="O882" s="145"/>
      <c r="P882" s="145"/>
      <c r="Q882" s="145"/>
      <c r="R882" s="145"/>
      <c r="S882" s="145"/>
      <c r="T882" s="145"/>
      <c r="U882" s="145"/>
      <c r="V882" s="145"/>
      <c r="W882" s="145"/>
    </row>
    <row r="883">
      <c r="A883" s="145"/>
      <c r="B883" s="145"/>
      <c r="C883" s="145"/>
      <c r="D883" s="145"/>
      <c r="E883" s="145"/>
      <c r="F883" s="145"/>
      <c r="G883" s="145"/>
      <c r="H883" s="145"/>
      <c r="I883" s="145"/>
      <c r="J883" s="145"/>
      <c r="K883" s="145"/>
      <c r="L883" s="145"/>
      <c r="M883" s="145"/>
      <c r="N883" s="145"/>
      <c r="O883" s="145"/>
      <c r="P883" s="145"/>
      <c r="Q883" s="145"/>
      <c r="R883" s="145"/>
      <c r="S883" s="145"/>
      <c r="T883" s="145"/>
      <c r="U883" s="145"/>
      <c r="V883" s="145"/>
      <c r="W883" s="145"/>
    </row>
    <row r="884">
      <c r="A884" s="145"/>
      <c r="B884" s="145"/>
      <c r="C884" s="145"/>
      <c r="D884" s="145"/>
      <c r="E884" s="145"/>
      <c r="F884" s="145"/>
      <c r="G884" s="145"/>
      <c r="H884" s="145"/>
      <c r="I884" s="145"/>
      <c r="J884" s="145"/>
      <c r="K884" s="145"/>
      <c r="L884" s="145"/>
      <c r="M884" s="145"/>
      <c r="N884" s="145"/>
      <c r="O884" s="145"/>
      <c r="P884" s="145"/>
      <c r="Q884" s="145"/>
      <c r="R884" s="145"/>
      <c r="S884" s="145"/>
      <c r="T884" s="145"/>
      <c r="U884" s="145"/>
      <c r="V884" s="145"/>
      <c r="W884" s="145"/>
    </row>
    <row r="885">
      <c r="A885" s="145"/>
      <c r="B885" s="145"/>
      <c r="C885" s="145"/>
      <c r="D885" s="145"/>
      <c r="E885" s="145"/>
      <c r="F885" s="145"/>
      <c r="G885" s="145"/>
      <c r="H885" s="145"/>
      <c r="I885" s="145"/>
      <c r="J885" s="145"/>
      <c r="K885" s="145"/>
      <c r="L885" s="145"/>
      <c r="M885" s="145"/>
      <c r="N885" s="145"/>
      <c r="O885" s="145"/>
      <c r="P885" s="145"/>
      <c r="Q885" s="145"/>
      <c r="R885" s="145"/>
      <c r="S885" s="145"/>
      <c r="T885" s="145"/>
      <c r="U885" s="145"/>
      <c r="V885" s="145"/>
      <c r="W885" s="145"/>
    </row>
    <row r="886">
      <c r="A886" s="145"/>
      <c r="B886" s="145"/>
      <c r="C886" s="145"/>
      <c r="D886" s="145"/>
      <c r="E886" s="145"/>
      <c r="F886" s="145"/>
      <c r="G886" s="145"/>
      <c r="H886" s="145"/>
      <c r="I886" s="145"/>
      <c r="J886" s="145"/>
      <c r="K886" s="145"/>
      <c r="L886" s="145"/>
      <c r="M886" s="145"/>
      <c r="N886" s="145"/>
      <c r="O886" s="145"/>
      <c r="P886" s="145"/>
      <c r="Q886" s="145"/>
      <c r="R886" s="145"/>
      <c r="S886" s="145"/>
      <c r="T886" s="145"/>
      <c r="U886" s="145"/>
      <c r="V886" s="145"/>
      <c r="W886" s="145"/>
    </row>
    <row r="887">
      <c r="A887" s="145"/>
      <c r="B887" s="145"/>
      <c r="C887" s="145"/>
      <c r="D887" s="145"/>
      <c r="E887" s="145"/>
      <c r="F887" s="145"/>
      <c r="G887" s="145"/>
      <c r="H887" s="145"/>
      <c r="I887" s="145"/>
      <c r="J887" s="145"/>
      <c r="K887" s="145"/>
      <c r="L887" s="145"/>
      <c r="M887" s="145"/>
      <c r="N887" s="145"/>
      <c r="O887" s="145"/>
      <c r="P887" s="145"/>
      <c r="Q887" s="145"/>
      <c r="R887" s="145"/>
      <c r="S887" s="145"/>
      <c r="T887" s="145"/>
      <c r="U887" s="145"/>
      <c r="V887" s="145"/>
      <c r="W887" s="145"/>
    </row>
    <row r="888">
      <c r="A888" s="145"/>
      <c r="B888" s="145"/>
      <c r="C888" s="145"/>
      <c r="D888" s="145"/>
      <c r="E888" s="145"/>
      <c r="F888" s="145"/>
      <c r="G888" s="145"/>
      <c r="H888" s="145"/>
      <c r="I888" s="145"/>
      <c r="J888" s="145"/>
      <c r="K888" s="145"/>
      <c r="L888" s="145"/>
      <c r="M888" s="145"/>
      <c r="N888" s="145"/>
      <c r="O888" s="145"/>
      <c r="P888" s="145"/>
      <c r="Q888" s="145"/>
      <c r="R888" s="145"/>
      <c r="S888" s="145"/>
      <c r="T888" s="145"/>
      <c r="U888" s="145"/>
      <c r="V888" s="145"/>
      <c r="W888" s="145"/>
    </row>
    <row r="889">
      <c r="A889" s="145"/>
      <c r="B889" s="145"/>
      <c r="C889" s="145"/>
      <c r="D889" s="145"/>
      <c r="E889" s="145"/>
      <c r="F889" s="145"/>
      <c r="G889" s="145"/>
      <c r="H889" s="145"/>
      <c r="I889" s="145"/>
      <c r="J889" s="145"/>
      <c r="K889" s="145"/>
      <c r="L889" s="145"/>
      <c r="M889" s="145"/>
      <c r="N889" s="145"/>
      <c r="O889" s="145"/>
      <c r="P889" s="145"/>
      <c r="Q889" s="145"/>
      <c r="R889" s="145"/>
      <c r="S889" s="145"/>
      <c r="T889" s="145"/>
      <c r="U889" s="145"/>
      <c r="V889" s="145"/>
      <c r="W889" s="145"/>
    </row>
    <row r="890">
      <c r="A890" s="145"/>
      <c r="B890" s="145"/>
      <c r="C890" s="145"/>
      <c r="D890" s="145"/>
      <c r="E890" s="145"/>
      <c r="F890" s="145"/>
      <c r="G890" s="145"/>
      <c r="H890" s="145"/>
      <c r="I890" s="145"/>
      <c r="J890" s="145"/>
      <c r="K890" s="145"/>
      <c r="L890" s="145"/>
      <c r="M890" s="145"/>
      <c r="N890" s="145"/>
      <c r="O890" s="145"/>
      <c r="P890" s="145"/>
      <c r="Q890" s="145"/>
      <c r="R890" s="145"/>
      <c r="S890" s="145"/>
      <c r="T890" s="145"/>
      <c r="U890" s="145"/>
      <c r="V890" s="145"/>
      <c r="W890" s="145"/>
    </row>
    <row r="891">
      <c r="A891" s="145"/>
      <c r="B891" s="145"/>
      <c r="C891" s="145"/>
      <c r="D891" s="145"/>
      <c r="E891" s="145"/>
      <c r="F891" s="145"/>
      <c r="G891" s="145"/>
      <c r="H891" s="145"/>
      <c r="I891" s="145"/>
      <c r="J891" s="145"/>
      <c r="K891" s="145"/>
      <c r="L891" s="145"/>
      <c r="M891" s="145"/>
      <c r="N891" s="145"/>
      <c r="O891" s="145"/>
      <c r="P891" s="145"/>
      <c r="Q891" s="145"/>
      <c r="R891" s="145"/>
      <c r="S891" s="145"/>
      <c r="T891" s="145"/>
      <c r="U891" s="145"/>
      <c r="V891" s="145"/>
      <c r="W891" s="145"/>
    </row>
    <row r="892">
      <c r="A892" s="145"/>
      <c r="B892" s="145"/>
      <c r="C892" s="145"/>
      <c r="D892" s="145"/>
      <c r="E892" s="145"/>
      <c r="F892" s="145"/>
      <c r="G892" s="145"/>
      <c r="H892" s="145"/>
      <c r="I892" s="145"/>
      <c r="J892" s="145"/>
      <c r="K892" s="145"/>
      <c r="L892" s="145"/>
      <c r="M892" s="145"/>
      <c r="N892" s="145"/>
      <c r="O892" s="145"/>
      <c r="P892" s="145"/>
      <c r="Q892" s="145"/>
      <c r="R892" s="145"/>
      <c r="S892" s="145"/>
      <c r="T892" s="145"/>
      <c r="U892" s="145"/>
      <c r="V892" s="145"/>
      <c r="W892" s="145"/>
    </row>
    <row r="893">
      <c r="A893" s="145"/>
      <c r="B893" s="145"/>
      <c r="C893" s="145"/>
      <c r="D893" s="145"/>
      <c r="E893" s="145"/>
      <c r="F893" s="145"/>
      <c r="G893" s="145"/>
      <c r="H893" s="145"/>
      <c r="I893" s="145"/>
      <c r="J893" s="145"/>
      <c r="K893" s="145"/>
      <c r="L893" s="145"/>
      <c r="M893" s="145"/>
      <c r="N893" s="145"/>
      <c r="O893" s="145"/>
      <c r="P893" s="145"/>
      <c r="Q893" s="145"/>
      <c r="R893" s="145"/>
      <c r="S893" s="145"/>
      <c r="T893" s="145"/>
      <c r="U893" s="145"/>
      <c r="V893" s="145"/>
      <c r="W893" s="145"/>
    </row>
    <row r="894">
      <c r="A894" s="145"/>
      <c r="B894" s="145"/>
      <c r="C894" s="145"/>
      <c r="D894" s="145"/>
      <c r="E894" s="145"/>
      <c r="F894" s="145"/>
      <c r="G894" s="145"/>
      <c r="H894" s="145"/>
      <c r="I894" s="145"/>
      <c r="J894" s="145"/>
      <c r="K894" s="145"/>
      <c r="L894" s="145"/>
      <c r="M894" s="145"/>
      <c r="N894" s="145"/>
      <c r="O894" s="145"/>
      <c r="P894" s="145"/>
      <c r="Q894" s="145"/>
      <c r="R894" s="145"/>
      <c r="S894" s="145"/>
      <c r="T894" s="145"/>
      <c r="U894" s="145"/>
      <c r="V894" s="145"/>
      <c r="W894" s="145"/>
    </row>
    <row r="895">
      <c r="A895" s="145"/>
      <c r="B895" s="145"/>
      <c r="C895" s="145"/>
      <c r="D895" s="145"/>
      <c r="E895" s="145"/>
      <c r="F895" s="145"/>
      <c r="G895" s="145"/>
      <c r="H895" s="145"/>
      <c r="I895" s="145"/>
      <c r="J895" s="145"/>
      <c r="K895" s="145"/>
      <c r="L895" s="145"/>
      <c r="M895" s="145"/>
      <c r="N895" s="145"/>
      <c r="O895" s="145"/>
      <c r="P895" s="145"/>
      <c r="Q895" s="145"/>
      <c r="R895" s="145"/>
      <c r="S895" s="145"/>
      <c r="T895" s="145"/>
      <c r="U895" s="145"/>
      <c r="V895" s="145"/>
      <c r="W895" s="145"/>
    </row>
    <row r="896">
      <c r="A896" s="145"/>
      <c r="B896" s="145"/>
      <c r="C896" s="145"/>
      <c r="D896" s="145"/>
      <c r="E896" s="145"/>
      <c r="F896" s="145"/>
      <c r="G896" s="145"/>
      <c r="H896" s="145"/>
      <c r="I896" s="145"/>
      <c r="J896" s="145"/>
      <c r="K896" s="145"/>
      <c r="L896" s="145"/>
      <c r="M896" s="145"/>
      <c r="N896" s="145"/>
      <c r="O896" s="145"/>
      <c r="P896" s="145"/>
      <c r="Q896" s="145"/>
      <c r="R896" s="145"/>
      <c r="S896" s="145"/>
      <c r="T896" s="145"/>
      <c r="U896" s="145"/>
      <c r="V896" s="145"/>
      <c r="W896" s="145"/>
    </row>
    <row r="897">
      <c r="A897" s="145"/>
      <c r="B897" s="145"/>
      <c r="C897" s="145"/>
      <c r="D897" s="145"/>
      <c r="E897" s="145"/>
      <c r="F897" s="145"/>
      <c r="G897" s="145"/>
      <c r="H897" s="145"/>
      <c r="I897" s="145"/>
      <c r="J897" s="145"/>
      <c r="K897" s="145"/>
      <c r="L897" s="145"/>
      <c r="M897" s="145"/>
      <c r="N897" s="145"/>
      <c r="O897" s="145"/>
      <c r="P897" s="145"/>
      <c r="Q897" s="145"/>
      <c r="R897" s="145"/>
      <c r="S897" s="145"/>
      <c r="T897" s="145"/>
      <c r="U897" s="145"/>
      <c r="V897" s="145"/>
      <c r="W897" s="145"/>
    </row>
    <row r="898">
      <c r="A898" s="145"/>
      <c r="B898" s="145"/>
      <c r="C898" s="145"/>
      <c r="D898" s="145"/>
      <c r="E898" s="145"/>
      <c r="F898" s="145"/>
      <c r="G898" s="145"/>
      <c r="H898" s="145"/>
      <c r="I898" s="145"/>
      <c r="J898" s="145"/>
      <c r="K898" s="145"/>
      <c r="L898" s="145"/>
      <c r="M898" s="145"/>
      <c r="N898" s="145"/>
      <c r="O898" s="145"/>
      <c r="P898" s="145"/>
      <c r="Q898" s="145"/>
      <c r="R898" s="145"/>
      <c r="S898" s="145"/>
      <c r="T898" s="145"/>
      <c r="U898" s="145"/>
      <c r="V898" s="145"/>
      <c r="W898" s="145"/>
    </row>
    <row r="899">
      <c r="A899" s="145"/>
      <c r="B899" s="145"/>
      <c r="C899" s="145"/>
      <c r="D899" s="145"/>
      <c r="E899" s="145"/>
      <c r="F899" s="145"/>
      <c r="G899" s="145"/>
      <c r="H899" s="145"/>
      <c r="I899" s="145"/>
      <c r="J899" s="145"/>
      <c r="K899" s="145"/>
      <c r="L899" s="145"/>
      <c r="M899" s="145"/>
      <c r="N899" s="145"/>
      <c r="O899" s="145"/>
      <c r="P899" s="145"/>
      <c r="Q899" s="145"/>
      <c r="R899" s="145"/>
      <c r="S899" s="145"/>
      <c r="T899" s="145"/>
      <c r="U899" s="145"/>
      <c r="V899" s="145"/>
      <c r="W899" s="145"/>
    </row>
    <row r="900">
      <c r="A900" s="145"/>
      <c r="B900" s="145"/>
      <c r="C900" s="145"/>
      <c r="D900" s="145"/>
      <c r="E900" s="145"/>
      <c r="F900" s="145"/>
      <c r="G900" s="145"/>
      <c r="H900" s="145"/>
      <c r="I900" s="145"/>
      <c r="J900" s="145"/>
      <c r="K900" s="145"/>
      <c r="L900" s="145"/>
      <c r="M900" s="145"/>
      <c r="N900" s="145"/>
      <c r="O900" s="145"/>
      <c r="P900" s="145"/>
      <c r="Q900" s="145"/>
      <c r="R900" s="145"/>
      <c r="S900" s="145"/>
      <c r="T900" s="145"/>
      <c r="U900" s="145"/>
      <c r="V900" s="145"/>
      <c r="W900" s="145"/>
    </row>
    <row r="901">
      <c r="A901" s="145"/>
      <c r="B901" s="145"/>
      <c r="C901" s="145"/>
      <c r="D901" s="145"/>
      <c r="E901" s="145"/>
      <c r="F901" s="145"/>
      <c r="G901" s="145"/>
      <c r="H901" s="145"/>
      <c r="I901" s="145"/>
      <c r="J901" s="145"/>
      <c r="K901" s="145"/>
      <c r="L901" s="145"/>
      <c r="M901" s="145"/>
      <c r="N901" s="145"/>
      <c r="O901" s="145"/>
      <c r="P901" s="145"/>
      <c r="Q901" s="145"/>
      <c r="R901" s="145"/>
      <c r="S901" s="145"/>
      <c r="T901" s="145"/>
      <c r="U901" s="145"/>
      <c r="V901" s="145"/>
      <c r="W901" s="145"/>
    </row>
    <row r="902">
      <c r="A902" s="145"/>
      <c r="B902" s="145"/>
      <c r="C902" s="145"/>
      <c r="D902" s="145"/>
      <c r="E902" s="145"/>
      <c r="F902" s="145"/>
      <c r="G902" s="145"/>
      <c r="H902" s="145"/>
      <c r="I902" s="145"/>
      <c r="J902" s="145"/>
      <c r="K902" s="145"/>
      <c r="L902" s="145"/>
      <c r="M902" s="145"/>
      <c r="N902" s="145"/>
      <c r="O902" s="145"/>
      <c r="P902" s="145"/>
      <c r="Q902" s="145"/>
      <c r="R902" s="145"/>
      <c r="S902" s="145"/>
      <c r="T902" s="145"/>
      <c r="U902" s="145"/>
      <c r="V902" s="145"/>
      <c r="W902" s="145"/>
    </row>
    <row r="903">
      <c r="A903" s="145"/>
      <c r="B903" s="145"/>
      <c r="C903" s="145"/>
      <c r="D903" s="145"/>
      <c r="E903" s="145"/>
      <c r="F903" s="145"/>
      <c r="G903" s="145"/>
      <c r="H903" s="145"/>
      <c r="I903" s="145"/>
      <c r="J903" s="145"/>
      <c r="K903" s="145"/>
      <c r="L903" s="145"/>
      <c r="M903" s="145"/>
      <c r="N903" s="145"/>
      <c r="O903" s="145"/>
      <c r="P903" s="145"/>
      <c r="Q903" s="145"/>
      <c r="R903" s="145"/>
      <c r="S903" s="145"/>
      <c r="T903" s="145"/>
      <c r="U903" s="145"/>
      <c r="V903" s="145"/>
      <c r="W903" s="145"/>
    </row>
    <row r="904">
      <c r="A904" s="145"/>
      <c r="B904" s="145"/>
      <c r="C904" s="145"/>
      <c r="D904" s="145"/>
      <c r="E904" s="145"/>
      <c r="F904" s="145"/>
      <c r="G904" s="145"/>
      <c r="H904" s="145"/>
      <c r="I904" s="145"/>
      <c r="J904" s="145"/>
      <c r="K904" s="145"/>
      <c r="L904" s="145"/>
      <c r="M904" s="145"/>
      <c r="N904" s="145"/>
      <c r="O904" s="145"/>
      <c r="P904" s="145"/>
      <c r="Q904" s="145"/>
      <c r="R904" s="145"/>
      <c r="S904" s="145"/>
      <c r="T904" s="145"/>
      <c r="U904" s="145"/>
      <c r="V904" s="145"/>
      <c r="W904" s="145"/>
    </row>
    <row r="905">
      <c r="A905" s="145"/>
      <c r="B905" s="145"/>
      <c r="C905" s="145"/>
      <c r="D905" s="145"/>
      <c r="E905" s="145"/>
      <c r="F905" s="145"/>
      <c r="G905" s="145"/>
      <c r="H905" s="145"/>
      <c r="I905" s="145"/>
      <c r="J905" s="145"/>
      <c r="K905" s="145"/>
      <c r="L905" s="145"/>
      <c r="M905" s="145"/>
      <c r="N905" s="145"/>
      <c r="O905" s="145"/>
      <c r="P905" s="145"/>
      <c r="Q905" s="145"/>
      <c r="R905" s="145"/>
      <c r="S905" s="145"/>
      <c r="T905" s="145"/>
      <c r="U905" s="145"/>
      <c r="V905" s="145"/>
      <c r="W905" s="145"/>
    </row>
    <row r="906">
      <c r="A906" s="145"/>
      <c r="B906" s="145"/>
      <c r="C906" s="145"/>
      <c r="D906" s="145"/>
      <c r="E906" s="145"/>
      <c r="F906" s="145"/>
      <c r="G906" s="145"/>
      <c r="H906" s="145"/>
      <c r="I906" s="145"/>
      <c r="J906" s="145"/>
      <c r="K906" s="145"/>
      <c r="L906" s="145"/>
      <c r="M906" s="145"/>
      <c r="N906" s="145"/>
      <c r="O906" s="145"/>
      <c r="P906" s="145"/>
      <c r="Q906" s="145"/>
      <c r="R906" s="145"/>
      <c r="S906" s="145"/>
      <c r="T906" s="145"/>
      <c r="U906" s="145"/>
      <c r="V906" s="145"/>
      <c r="W906" s="145"/>
    </row>
    <row r="907">
      <c r="A907" s="145"/>
      <c r="B907" s="145"/>
      <c r="C907" s="145"/>
      <c r="D907" s="145"/>
      <c r="E907" s="145"/>
      <c r="F907" s="145"/>
      <c r="G907" s="145"/>
      <c r="H907" s="145"/>
      <c r="I907" s="145"/>
      <c r="J907" s="145"/>
      <c r="K907" s="145"/>
      <c r="L907" s="145"/>
      <c r="M907" s="145"/>
      <c r="N907" s="145"/>
      <c r="O907" s="145"/>
      <c r="P907" s="145"/>
      <c r="Q907" s="145"/>
      <c r="R907" s="145"/>
      <c r="S907" s="145"/>
      <c r="T907" s="145"/>
      <c r="U907" s="145"/>
      <c r="V907" s="145"/>
      <c r="W907" s="145"/>
    </row>
    <row r="908">
      <c r="A908" s="145"/>
      <c r="B908" s="145"/>
      <c r="C908" s="145"/>
      <c r="D908" s="145"/>
      <c r="E908" s="145"/>
      <c r="F908" s="145"/>
      <c r="G908" s="145"/>
      <c r="H908" s="145"/>
      <c r="I908" s="145"/>
      <c r="J908" s="145"/>
      <c r="K908" s="145"/>
      <c r="L908" s="145"/>
      <c r="M908" s="145"/>
      <c r="N908" s="145"/>
      <c r="O908" s="145"/>
      <c r="P908" s="145"/>
      <c r="Q908" s="145"/>
      <c r="R908" s="145"/>
      <c r="S908" s="145"/>
      <c r="T908" s="145"/>
      <c r="U908" s="145"/>
      <c r="V908" s="145"/>
      <c r="W908" s="145"/>
    </row>
    <row r="909">
      <c r="A909" s="145"/>
      <c r="B909" s="145"/>
      <c r="C909" s="145"/>
      <c r="D909" s="145"/>
      <c r="E909" s="145"/>
      <c r="F909" s="145"/>
      <c r="G909" s="145"/>
      <c r="H909" s="145"/>
      <c r="I909" s="145"/>
      <c r="J909" s="145"/>
      <c r="K909" s="145"/>
      <c r="L909" s="145"/>
      <c r="M909" s="145"/>
      <c r="N909" s="145"/>
      <c r="O909" s="145"/>
      <c r="P909" s="145"/>
      <c r="Q909" s="145"/>
      <c r="R909" s="145"/>
      <c r="S909" s="145"/>
      <c r="T909" s="145"/>
      <c r="U909" s="145"/>
      <c r="V909" s="145"/>
      <c r="W909" s="145"/>
    </row>
    <row r="910">
      <c r="A910" s="145"/>
      <c r="B910" s="145"/>
      <c r="C910" s="145"/>
      <c r="D910" s="145"/>
      <c r="E910" s="145"/>
      <c r="F910" s="145"/>
      <c r="G910" s="145"/>
      <c r="H910" s="145"/>
      <c r="I910" s="145"/>
      <c r="J910" s="145"/>
      <c r="K910" s="145"/>
      <c r="L910" s="145"/>
      <c r="M910" s="145"/>
      <c r="N910" s="145"/>
      <c r="O910" s="145"/>
      <c r="P910" s="145"/>
      <c r="Q910" s="145"/>
      <c r="R910" s="145"/>
      <c r="S910" s="145"/>
      <c r="T910" s="145"/>
      <c r="U910" s="145"/>
      <c r="V910" s="145"/>
      <c r="W910" s="145"/>
    </row>
    <row r="911">
      <c r="A911" s="145"/>
      <c r="B911" s="145"/>
      <c r="C911" s="145"/>
      <c r="D911" s="145"/>
      <c r="E911" s="145"/>
      <c r="F911" s="145"/>
      <c r="G911" s="145"/>
      <c r="H911" s="145"/>
      <c r="I911" s="145"/>
      <c r="J911" s="145"/>
      <c r="K911" s="145"/>
      <c r="L911" s="145"/>
      <c r="M911" s="145"/>
      <c r="N911" s="145"/>
      <c r="O911" s="145"/>
      <c r="P911" s="145"/>
      <c r="Q911" s="145"/>
      <c r="R911" s="145"/>
      <c r="S911" s="145"/>
      <c r="T911" s="145"/>
      <c r="U911" s="145"/>
      <c r="V911" s="145"/>
      <c r="W911" s="145"/>
    </row>
    <row r="912">
      <c r="A912" s="145"/>
      <c r="B912" s="145"/>
      <c r="C912" s="145"/>
      <c r="D912" s="145"/>
      <c r="E912" s="145"/>
      <c r="F912" s="145"/>
      <c r="G912" s="145"/>
      <c r="H912" s="145"/>
      <c r="I912" s="145"/>
      <c r="J912" s="145"/>
      <c r="K912" s="145"/>
      <c r="L912" s="145"/>
      <c r="M912" s="145"/>
      <c r="N912" s="145"/>
      <c r="O912" s="145"/>
      <c r="P912" s="145"/>
      <c r="Q912" s="145"/>
      <c r="R912" s="145"/>
      <c r="S912" s="145"/>
      <c r="T912" s="145"/>
      <c r="U912" s="145"/>
      <c r="V912" s="145"/>
      <c r="W912" s="145"/>
    </row>
    <row r="913">
      <c r="A913" s="145"/>
      <c r="B913" s="145"/>
      <c r="C913" s="145"/>
      <c r="D913" s="145"/>
      <c r="E913" s="145"/>
      <c r="F913" s="145"/>
      <c r="G913" s="145"/>
      <c r="H913" s="145"/>
      <c r="I913" s="145"/>
      <c r="J913" s="145"/>
      <c r="K913" s="145"/>
      <c r="L913" s="145"/>
      <c r="M913" s="145"/>
      <c r="N913" s="145"/>
      <c r="O913" s="145"/>
      <c r="P913" s="145"/>
      <c r="Q913" s="145"/>
      <c r="R913" s="145"/>
      <c r="S913" s="145"/>
      <c r="T913" s="145"/>
      <c r="U913" s="145"/>
      <c r="V913" s="145"/>
      <c r="W913" s="145"/>
    </row>
    <row r="914">
      <c r="A914" s="145"/>
      <c r="B914" s="145"/>
      <c r="C914" s="145"/>
      <c r="D914" s="145"/>
      <c r="E914" s="145"/>
      <c r="F914" s="145"/>
      <c r="G914" s="145"/>
      <c r="H914" s="145"/>
      <c r="I914" s="145"/>
      <c r="J914" s="145"/>
      <c r="K914" s="145"/>
      <c r="L914" s="145"/>
      <c r="M914" s="145"/>
      <c r="N914" s="145"/>
      <c r="O914" s="145"/>
      <c r="P914" s="145"/>
      <c r="Q914" s="145"/>
      <c r="R914" s="145"/>
      <c r="S914" s="145"/>
      <c r="T914" s="145"/>
      <c r="U914" s="145"/>
      <c r="V914" s="145"/>
      <c r="W914" s="145"/>
    </row>
    <row r="915">
      <c r="A915" s="145"/>
      <c r="B915" s="145"/>
      <c r="C915" s="145"/>
      <c r="D915" s="145"/>
      <c r="E915" s="145"/>
      <c r="F915" s="145"/>
      <c r="G915" s="145"/>
      <c r="H915" s="145"/>
      <c r="I915" s="145"/>
      <c r="J915" s="145"/>
      <c r="K915" s="145"/>
      <c r="L915" s="145"/>
      <c r="M915" s="145"/>
      <c r="N915" s="145"/>
      <c r="O915" s="145"/>
      <c r="P915" s="145"/>
      <c r="Q915" s="145"/>
      <c r="R915" s="145"/>
      <c r="S915" s="145"/>
      <c r="T915" s="145"/>
      <c r="U915" s="145"/>
      <c r="V915" s="145"/>
      <c r="W915" s="145"/>
    </row>
    <row r="916">
      <c r="A916" s="145"/>
      <c r="B916" s="145"/>
      <c r="C916" s="145"/>
      <c r="D916" s="145"/>
      <c r="E916" s="145"/>
      <c r="F916" s="145"/>
      <c r="G916" s="145"/>
      <c r="H916" s="145"/>
      <c r="I916" s="145"/>
      <c r="J916" s="145"/>
      <c r="K916" s="145"/>
      <c r="L916" s="145"/>
      <c r="M916" s="145"/>
      <c r="N916" s="145"/>
      <c r="O916" s="145"/>
      <c r="P916" s="145"/>
      <c r="Q916" s="145"/>
      <c r="R916" s="145"/>
      <c r="S916" s="145"/>
      <c r="T916" s="145"/>
      <c r="U916" s="145"/>
      <c r="V916" s="145"/>
      <c r="W916" s="145"/>
    </row>
    <row r="917">
      <c r="A917" s="145"/>
      <c r="B917" s="145"/>
      <c r="C917" s="145"/>
      <c r="D917" s="145"/>
      <c r="E917" s="145"/>
      <c r="F917" s="145"/>
      <c r="G917" s="145"/>
      <c r="H917" s="145"/>
      <c r="I917" s="145"/>
      <c r="J917" s="145"/>
      <c r="K917" s="145"/>
      <c r="L917" s="145"/>
      <c r="M917" s="145"/>
      <c r="N917" s="145"/>
      <c r="O917" s="145"/>
      <c r="P917" s="145"/>
      <c r="Q917" s="145"/>
      <c r="R917" s="145"/>
      <c r="S917" s="145"/>
      <c r="T917" s="145"/>
      <c r="U917" s="145"/>
      <c r="V917" s="145"/>
      <c r="W917" s="145"/>
    </row>
    <row r="918">
      <c r="A918" s="145"/>
      <c r="B918" s="145"/>
      <c r="C918" s="145"/>
      <c r="D918" s="145"/>
      <c r="E918" s="145"/>
      <c r="F918" s="145"/>
      <c r="G918" s="145"/>
      <c r="H918" s="145"/>
      <c r="I918" s="145"/>
      <c r="J918" s="145"/>
      <c r="K918" s="145"/>
      <c r="L918" s="145"/>
      <c r="M918" s="145"/>
      <c r="N918" s="145"/>
      <c r="O918" s="145"/>
      <c r="P918" s="145"/>
      <c r="Q918" s="145"/>
      <c r="R918" s="145"/>
      <c r="S918" s="145"/>
      <c r="T918" s="145"/>
      <c r="U918" s="145"/>
      <c r="V918" s="145"/>
      <c r="W918" s="145"/>
    </row>
    <row r="919">
      <c r="A919" s="145"/>
      <c r="B919" s="145"/>
      <c r="C919" s="145"/>
      <c r="D919" s="145"/>
      <c r="E919" s="145"/>
      <c r="F919" s="145"/>
      <c r="G919" s="145"/>
      <c r="H919" s="145"/>
      <c r="I919" s="145"/>
      <c r="J919" s="145"/>
      <c r="K919" s="145"/>
      <c r="L919" s="145"/>
      <c r="M919" s="145"/>
      <c r="N919" s="145"/>
      <c r="O919" s="145"/>
      <c r="P919" s="145"/>
      <c r="Q919" s="145"/>
      <c r="R919" s="145"/>
      <c r="S919" s="145"/>
      <c r="T919" s="145"/>
      <c r="U919" s="145"/>
      <c r="V919" s="145"/>
      <c r="W919" s="145"/>
    </row>
    <row r="920">
      <c r="A920" s="145"/>
      <c r="B920" s="145"/>
      <c r="C920" s="145"/>
      <c r="D920" s="145"/>
      <c r="E920" s="145"/>
      <c r="F920" s="145"/>
      <c r="G920" s="145"/>
      <c r="H920" s="145"/>
      <c r="I920" s="145"/>
      <c r="J920" s="145"/>
      <c r="K920" s="145"/>
      <c r="L920" s="145"/>
      <c r="M920" s="145"/>
      <c r="N920" s="145"/>
      <c r="O920" s="145"/>
      <c r="P920" s="145"/>
      <c r="Q920" s="145"/>
      <c r="R920" s="145"/>
      <c r="S920" s="145"/>
      <c r="T920" s="145"/>
      <c r="U920" s="145"/>
      <c r="V920" s="145"/>
      <c r="W920" s="145"/>
    </row>
    <row r="921">
      <c r="A921" s="145"/>
      <c r="B921" s="145"/>
      <c r="C921" s="145"/>
      <c r="D921" s="145"/>
      <c r="E921" s="145"/>
      <c r="F921" s="145"/>
      <c r="G921" s="145"/>
      <c r="H921" s="145"/>
      <c r="I921" s="145"/>
      <c r="J921" s="145"/>
      <c r="K921" s="145"/>
      <c r="L921" s="145"/>
      <c r="M921" s="145"/>
      <c r="N921" s="145"/>
      <c r="O921" s="145"/>
      <c r="P921" s="145"/>
      <c r="Q921" s="145"/>
      <c r="R921" s="145"/>
      <c r="S921" s="145"/>
      <c r="T921" s="145"/>
      <c r="U921" s="145"/>
      <c r="V921" s="145"/>
      <c r="W921" s="145"/>
    </row>
    <row r="922">
      <c r="A922" s="145"/>
      <c r="B922" s="145"/>
      <c r="C922" s="145"/>
      <c r="D922" s="145"/>
      <c r="E922" s="145"/>
      <c r="F922" s="145"/>
      <c r="G922" s="145"/>
      <c r="H922" s="145"/>
      <c r="I922" s="145"/>
      <c r="J922" s="145"/>
      <c r="K922" s="145"/>
      <c r="L922" s="145"/>
      <c r="M922" s="145"/>
      <c r="N922" s="145"/>
      <c r="O922" s="145"/>
      <c r="P922" s="145"/>
      <c r="Q922" s="145"/>
      <c r="R922" s="145"/>
      <c r="S922" s="145"/>
      <c r="T922" s="145"/>
      <c r="U922" s="145"/>
      <c r="V922" s="145"/>
      <c r="W922" s="145"/>
    </row>
    <row r="923">
      <c r="A923" s="145"/>
      <c r="B923" s="145"/>
      <c r="C923" s="145"/>
      <c r="D923" s="145"/>
      <c r="E923" s="145"/>
      <c r="F923" s="145"/>
      <c r="G923" s="145"/>
      <c r="H923" s="145"/>
      <c r="I923" s="145"/>
      <c r="J923" s="145"/>
      <c r="K923" s="145"/>
      <c r="L923" s="145"/>
      <c r="M923" s="145"/>
      <c r="N923" s="145"/>
      <c r="O923" s="145"/>
      <c r="P923" s="145"/>
      <c r="Q923" s="145"/>
      <c r="R923" s="145"/>
      <c r="S923" s="145"/>
      <c r="T923" s="145"/>
      <c r="U923" s="145"/>
      <c r="V923" s="145"/>
      <c r="W923" s="145"/>
    </row>
    <row r="924">
      <c r="A924" s="145"/>
      <c r="B924" s="145"/>
      <c r="C924" s="145"/>
      <c r="D924" s="145"/>
      <c r="E924" s="145"/>
      <c r="F924" s="145"/>
      <c r="G924" s="145"/>
      <c r="H924" s="145"/>
      <c r="I924" s="145"/>
      <c r="J924" s="145"/>
      <c r="K924" s="145"/>
      <c r="L924" s="145"/>
      <c r="M924" s="145"/>
      <c r="N924" s="145"/>
      <c r="O924" s="145"/>
      <c r="P924" s="145"/>
      <c r="Q924" s="145"/>
      <c r="R924" s="145"/>
      <c r="S924" s="145"/>
      <c r="T924" s="145"/>
      <c r="U924" s="145"/>
      <c r="V924" s="145"/>
      <c r="W924" s="145"/>
    </row>
    <row r="925">
      <c r="A925" s="145"/>
      <c r="B925" s="145"/>
      <c r="C925" s="145"/>
      <c r="D925" s="145"/>
      <c r="E925" s="145"/>
      <c r="F925" s="145"/>
      <c r="G925" s="145"/>
      <c r="H925" s="145"/>
      <c r="I925" s="145"/>
      <c r="J925" s="145"/>
      <c r="K925" s="145"/>
      <c r="L925" s="145"/>
      <c r="M925" s="145"/>
      <c r="N925" s="145"/>
      <c r="O925" s="145"/>
      <c r="P925" s="145"/>
      <c r="Q925" s="145"/>
      <c r="R925" s="145"/>
      <c r="S925" s="145"/>
      <c r="T925" s="145"/>
      <c r="U925" s="145"/>
      <c r="V925" s="145"/>
      <c r="W925" s="145"/>
    </row>
    <row r="926">
      <c r="A926" s="145"/>
      <c r="B926" s="145"/>
      <c r="C926" s="145"/>
      <c r="D926" s="145"/>
      <c r="E926" s="145"/>
      <c r="F926" s="145"/>
      <c r="G926" s="145"/>
      <c r="H926" s="145"/>
      <c r="I926" s="145"/>
      <c r="J926" s="145"/>
      <c r="K926" s="145"/>
      <c r="L926" s="145"/>
      <c r="M926" s="145"/>
      <c r="N926" s="145"/>
      <c r="O926" s="145"/>
      <c r="P926" s="145"/>
      <c r="Q926" s="145"/>
      <c r="R926" s="145"/>
      <c r="S926" s="145"/>
      <c r="T926" s="145"/>
      <c r="U926" s="145"/>
      <c r="V926" s="145"/>
      <c r="W926" s="145"/>
    </row>
    <row r="927">
      <c r="A927" s="145"/>
      <c r="B927" s="145"/>
      <c r="C927" s="145"/>
      <c r="D927" s="145"/>
      <c r="E927" s="145"/>
      <c r="F927" s="145"/>
      <c r="G927" s="145"/>
      <c r="H927" s="145"/>
      <c r="I927" s="145"/>
      <c r="J927" s="145"/>
      <c r="K927" s="145"/>
      <c r="L927" s="145"/>
      <c r="M927" s="145"/>
      <c r="N927" s="145"/>
      <c r="O927" s="145"/>
      <c r="P927" s="145"/>
      <c r="Q927" s="145"/>
      <c r="R927" s="145"/>
      <c r="S927" s="145"/>
      <c r="T927" s="145"/>
      <c r="U927" s="145"/>
      <c r="V927" s="145"/>
      <c r="W927" s="145"/>
    </row>
    <row r="928">
      <c r="A928" s="145"/>
      <c r="B928" s="145"/>
      <c r="C928" s="145"/>
      <c r="D928" s="145"/>
      <c r="E928" s="145"/>
      <c r="F928" s="145"/>
      <c r="G928" s="145"/>
      <c r="H928" s="145"/>
      <c r="I928" s="145"/>
      <c r="J928" s="145"/>
      <c r="K928" s="145"/>
      <c r="L928" s="145"/>
      <c r="M928" s="145"/>
      <c r="N928" s="145"/>
      <c r="O928" s="145"/>
      <c r="P928" s="145"/>
      <c r="Q928" s="145"/>
      <c r="R928" s="145"/>
      <c r="S928" s="145"/>
      <c r="T928" s="145"/>
      <c r="U928" s="145"/>
      <c r="V928" s="145"/>
      <c r="W928" s="145"/>
    </row>
    <row r="929">
      <c r="A929" s="145"/>
      <c r="B929" s="145"/>
      <c r="C929" s="145"/>
      <c r="D929" s="145"/>
      <c r="E929" s="145"/>
      <c r="F929" s="145"/>
      <c r="G929" s="145"/>
      <c r="H929" s="145"/>
      <c r="I929" s="145"/>
      <c r="J929" s="145"/>
      <c r="K929" s="145"/>
      <c r="L929" s="145"/>
      <c r="M929" s="145"/>
      <c r="N929" s="145"/>
      <c r="O929" s="145"/>
      <c r="P929" s="145"/>
      <c r="Q929" s="145"/>
      <c r="R929" s="145"/>
      <c r="S929" s="145"/>
      <c r="T929" s="145"/>
      <c r="U929" s="145"/>
      <c r="V929" s="145"/>
      <c r="W929" s="145"/>
    </row>
    <row r="930">
      <c r="A930" s="145"/>
      <c r="B930" s="145"/>
      <c r="C930" s="145"/>
      <c r="D930" s="145"/>
      <c r="E930" s="145"/>
      <c r="F930" s="145"/>
      <c r="G930" s="145"/>
      <c r="H930" s="145"/>
      <c r="I930" s="145"/>
      <c r="J930" s="145"/>
      <c r="K930" s="145"/>
      <c r="L930" s="145"/>
      <c r="M930" s="145"/>
      <c r="N930" s="145"/>
      <c r="O930" s="145"/>
      <c r="P930" s="145"/>
      <c r="Q930" s="145"/>
      <c r="R930" s="145"/>
      <c r="S930" s="145"/>
      <c r="T930" s="145"/>
      <c r="U930" s="145"/>
      <c r="V930" s="145"/>
      <c r="W930" s="145"/>
    </row>
    <row r="931">
      <c r="A931" s="145"/>
      <c r="B931" s="145"/>
      <c r="C931" s="145"/>
      <c r="D931" s="145"/>
      <c r="E931" s="145"/>
      <c r="F931" s="145"/>
      <c r="G931" s="145"/>
      <c r="H931" s="145"/>
      <c r="I931" s="145"/>
      <c r="J931" s="145"/>
      <c r="K931" s="145"/>
      <c r="L931" s="145"/>
      <c r="M931" s="145"/>
      <c r="N931" s="145"/>
      <c r="O931" s="145"/>
      <c r="P931" s="145"/>
      <c r="Q931" s="145"/>
      <c r="R931" s="145"/>
      <c r="S931" s="145"/>
      <c r="T931" s="145"/>
      <c r="U931" s="145"/>
      <c r="V931" s="145"/>
      <c r="W931" s="145"/>
    </row>
    <row r="932">
      <c r="A932" s="145"/>
      <c r="B932" s="145"/>
      <c r="C932" s="145"/>
      <c r="D932" s="145"/>
      <c r="E932" s="145"/>
      <c r="F932" s="145"/>
      <c r="G932" s="145"/>
      <c r="H932" s="145"/>
      <c r="I932" s="145"/>
      <c r="J932" s="145"/>
      <c r="K932" s="145"/>
      <c r="L932" s="145"/>
      <c r="M932" s="145"/>
      <c r="N932" s="145"/>
      <c r="O932" s="145"/>
      <c r="P932" s="145"/>
      <c r="Q932" s="145"/>
      <c r="R932" s="145"/>
      <c r="S932" s="145"/>
      <c r="T932" s="145"/>
      <c r="U932" s="145"/>
      <c r="V932" s="145"/>
      <c r="W932" s="145"/>
    </row>
    <row r="933">
      <c r="A933" s="145"/>
      <c r="B933" s="145"/>
      <c r="C933" s="145"/>
      <c r="D933" s="145"/>
      <c r="E933" s="145"/>
      <c r="F933" s="145"/>
      <c r="G933" s="145"/>
      <c r="H933" s="145"/>
      <c r="I933" s="145"/>
      <c r="J933" s="145"/>
      <c r="K933" s="145"/>
      <c r="L933" s="145"/>
      <c r="M933" s="145"/>
      <c r="N933" s="145"/>
      <c r="O933" s="145"/>
      <c r="P933" s="145"/>
      <c r="Q933" s="145"/>
      <c r="R933" s="145"/>
      <c r="S933" s="145"/>
      <c r="T933" s="145"/>
      <c r="U933" s="145"/>
      <c r="V933" s="145"/>
      <c r="W933" s="145"/>
    </row>
    <row r="934">
      <c r="A934" s="145"/>
      <c r="B934" s="145"/>
      <c r="C934" s="145"/>
      <c r="D934" s="145"/>
      <c r="E934" s="145"/>
      <c r="F934" s="145"/>
      <c r="G934" s="145"/>
      <c r="H934" s="145"/>
      <c r="I934" s="145"/>
      <c r="J934" s="145"/>
      <c r="K934" s="145"/>
      <c r="L934" s="145"/>
      <c r="M934" s="145"/>
      <c r="N934" s="145"/>
      <c r="O934" s="145"/>
      <c r="P934" s="145"/>
      <c r="Q934" s="145"/>
      <c r="R934" s="145"/>
      <c r="S934" s="145"/>
      <c r="T934" s="145"/>
      <c r="U934" s="145"/>
      <c r="V934" s="145"/>
      <c r="W934" s="145"/>
    </row>
    <row r="935">
      <c r="A935" s="145"/>
      <c r="B935" s="145"/>
      <c r="C935" s="145"/>
      <c r="D935" s="145"/>
      <c r="E935" s="145"/>
      <c r="F935" s="145"/>
      <c r="G935" s="145"/>
      <c r="H935" s="145"/>
      <c r="I935" s="145"/>
      <c r="J935" s="145"/>
      <c r="K935" s="145"/>
      <c r="L935" s="145"/>
      <c r="M935" s="145"/>
      <c r="N935" s="145"/>
      <c r="O935" s="145"/>
      <c r="P935" s="145"/>
      <c r="Q935" s="145"/>
      <c r="R935" s="145"/>
      <c r="S935" s="145"/>
      <c r="T935" s="145"/>
      <c r="U935" s="145"/>
      <c r="V935" s="145"/>
      <c r="W935" s="145"/>
    </row>
    <row r="936">
      <c r="A936" s="145"/>
      <c r="B936" s="145"/>
      <c r="C936" s="145"/>
      <c r="D936" s="145"/>
      <c r="E936" s="145"/>
      <c r="F936" s="145"/>
      <c r="G936" s="145"/>
      <c r="H936" s="145"/>
      <c r="I936" s="145"/>
      <c r="J936" s="145"/>
      <c r="K936" s="145"/>
      <c r="L936" s="145"/>
      <c r="M936" s="145"/>
      <c r="N936" s="145"/>
      <c r="O936" s="145"/>
      <c r="P936" s="145"/>
      <c r="Q936" s="145"/>
      <c r="R936" s="145"/>
      <c r="S936" s="145"/>
      <c r="T936" s="145"/>
      <c r="U936" s="145"/>
      <c r="V936" s="145"/>
      <c r="W936" s="145"/>
    </row>
    <row r="937">
      <c r="A937" s="145"/>
      <c r="B937" s="145"/>
      <c r="C937" s="145"/>
      <c r="D937" s="145"/>
      <c r="E937" s="145"/>
      <c r="F937" s="145"/>
      <c r="G937" s="145"/>
      <c r="H937" s="145"/>
      <c r="I937" s="145"/>
      <c r="J937" s="145"/>
      <c r="K937" s="145"/>
      <c r="L937" s="145"/>
      <c r="M937" s="145"/>
      <c r="N937" s="145"/>
      <c r="O937" s="145"/>
      <c r="P937" s="145"/>
      <c r="Q937" s="145"/>
      <c r="R937" s="145"/>
      <c r="S937" s="145"/>
      <c r="T937" s="145"/>
      <c r="U937" s="145"/>
      <c r="V937" s="145"/>
      <c r="W937" s="145"/>
    </row>
    <row r="938">
      <c r="A938" s="145"/>
      <c r="B938" s="145"/>
      <c r="C938" s="145"/>
      <c r="D938" s="145"/>
      <c r="E938" s="145"/>
      <c r="F938" s="145"/>
      <c r="G938" s="145"/>
      <c r="H938" s="145"/>
      <c r="I938" s="145"/>
      <c r="J938" s="145"/>
      <c r="K938" s="145"/>
      <c r="L938" s="145"/>
      <c r="M938" s="145"/>
      <c r="N938" s="145"/>
      <c r="O938" s="145"/>
      <c r="P938" s="145"/>
      <c r="Q938" s="145"/>
      <c r="R938" s="145"/>
      <c r="S938" s="145"/>
      <c r="T938" s="145"/>
      <c r="U938" s="145"/>
      <c r="V938" s="145"/>
      <c r="W938" s="145"/>
    </row>
    <row r="939">
      <c r="A939" s="145"/>
      <c r="B939" s="145"/>
      <c r="C939" s="145"/>
      <c r="D939" s="145"/>
      <c r="E939" s="145"/>
      <c r="F939" s="145"/>
      <c r="G939" s="145"/>
      <c r="H939" s="145"/>
      <c r="I939" s="145"/>
      <c r="J939" s="145"/>
      <c r="K939" s="145"/>
      <c r="L939" s="145"/>
      <c r="M939" s="145"/>
      <c r="N939" s="145"/>
      <c r="O939" s="145"/>
      <c r="P939" s="145"/>
      <c r="Q939" s="145"/>
      <c r="R939" s="145"/>
      <c r="S939" s="145"/>
      <c r="T939" s="145"/>
      <c r="U939" s="145"/>
      <c r="V939" s="145"/>
      <c r="W939" s="145"/>
    </row>
    <row r="940">
      <c r="A940" s="145"/>
      <c r="B940" s="145"/>
      <c r="C940" s="145"/>
      <c r="D940" s="145"/>
      <c r="E940" s="145"/>
      <c r="F940" s="145"/>
      <c r="G940" s="145"/>
      <c r="H940" s="145"/>
      <c r="I940" s="145"/>
      <c r="J940" s="145"/>
      <c r="K940" s="145"/>
      <c r="L940" s="145"/>
      <c r="M940" s="145"/>
      <c r="N940" s="145"/>
      <c r="O940" s="145"/>
      <c r="P940" s="145"/>
      <c r="Q940" s="145"/>
      <c r="R940" s="145"/>
      <c r="S940" s="145"/>
      <c r="T940" s="145"/>
      <c r="U940" s="145"/>
      <c r="V940" s="145"/>
      <c r="W940" s="145"/>
    </row>
    <row r="941">
      <c r="A941" s="145"/>
      <c r="B941" s="145"/>
      <c r="C941" s="145"/>
      <c r="D941" s="145"/>
      <c r="E941" s="145"/>
      <c r="F941" s="145"/>
      <c r="G941" s="145"/>
      <c r="H941" s="145"/>
      <c r="I941" s="145"/>
      <c r="J941" s="145"/>
      <c r="K941" s="145"/>
      <c r="L941" s="145"/>
      <c r="M941" s="145"/>
      <c r="N941" s="145"/>
      <c r="O941" s="145"/>
      <c r="P941" s="145"/>
      <c r="Q941" s="145"/>
      <c r="R941" s="145"/>
      <c r="S941" s="145"/>
      <c r="T941" s="145"/>
      <c r="U941" s="145"/>
      <c r="V941" s="145"/>
      <c r="W941" s="145"/>
    </row>
    <row r="942">
      <c r="A942" s="145"/>
      <c r="B942" s="145"/>
      <c r="C942" s="145"/>
      <c r="D942" s="145"/>
      <c r="E942" s="145"/>
      <c r="F942" s="145"/>
      <c r="G942" s="145"/>
      <c r="H942" s="145"/>
      <c r="I942" s="145"/>
      <c r="J942" s="145"/>
      <c r="K942" s="145"/>
      <c r="L942" s="145"/>
      <c r="M942" s="145"/>
      <c r="N942" s="145"/>
      <c r="O942" s="145"/>
      <c r="P942" s="145"/>
      <c r="Q942" s="145"/>
      <c r="R942" s="145"/>
      <c r="S942" s="145"/>
      <c r="T942" s="145"/>
      <c r="U942" s="145"/>
      <c r="V942" s="145"/>
      <c r="W942" s="145"/>
    </row>
    <row r="943">
      <c r="A943" s="145"/>
      <c r="B943" s="145"/>
      <c r="C943" s="145"/>
      <c r="D943" s="145"/>
      <c r="E943" s="145"/>
      <c r="F943" s="145"/>
      <c r="G943" s="145"/>
      <c r="H943" s="145"/>
      <c r="I943" s="145"/>
      <c r="J943" s="145"/>
      <c r="K943" s="145"/>
      <c r="L943" s="145"/>
      <c r="M943" s="145"/>
      <c r="N943" s="145"/>
      <c r="O943" s="145"/>
      <c r="P943" s="145"/>
      <c r="Q943" s="145"/>
      <c r="R943" s="145"/>
      <c r="S943" s="145"/>
      <c r="T943" s="145"/>
      <c r="U943" s="145"/>
      <c r="V943" s="145"/>
      <c r="W943" s="145"/>
    </row>
    <row r="944">
      <c r="A944" s="145"/>
      <c r="B944" s="145"/>
      <c r="C944" s="145"/>
      <c r="D944" s="145"/>
      <c r="E944" s="145"/>
      <c r="F944" s="145"/>
      <c r="G944" s="145"/>
      <c r="H944" s="145"/>
      <c r="I944" s="145"/>
      <c r="J944" s="145"/>
      <c r="K944" s="145"/>
      <c r="L944" s="145"/>
      <c r="M944" s="145"/>
      <c r="N944" s="145"/>
      <c r="O944" s="145"/>
      <c r="P944" s="145"/>
      <c r="Q944" s="145"/>
      <c r="R944" s="145"/>
      <c r="S944" s="145"/>
      <c r="T944" s="145"/>
      <c r="U944" s="145"/>
      <c r="V944" s="145"/>
      <c r="W944" s="145"/>
    </row>
    <row r="945">
      <c r="A945" s="145"/>
      <c r="B945" s="145"/>
      <c r="C945" s="145"/>
      <c r="D945" s="145"/>
      <c r="E945" s="145"/>
      <c r="F945" s="145"/>
      <c r="G945" s="145"/>
      <c r="H945" s="145"/>
      <c r="I945" s="145"/>
      <c r="J945" s="145"/>
      <c r="K945" s="145"/>
      <c r="L945" s="145"/>
      <c r="M945" s="145"/>
      <c r="N945" s="145"/>
      <c r="O945" s="145"/>
      <c r="P945" s="145"/>
      <c r="Q945" s="145"/>
      <c r="R945" s="145"/>
      <c r="S945" s="145"/>
      <c r="T945" s="145"/>
      <c r="U945" s="145"/>
      <c r="V945" s="145"/>
      <c r="W945" s="145"/>
    </row>
    <row r="946">
      <c r="A946" s="145"/>
      <c r="B946" s="145"/>
      <c r="C946" s="145"/>
      <c r="D946" s="145"/>
      <c r="E946" s="145"/>
      <c r="F946" s="145"/>
      <c r="G946" s="145"/>
      <c r="H946" s="145"/>
      <c r="I946" s="145"/>
      <c r="J946" s="145"/>
      <c r="K946" s="145"/>
      <c r="L946" s="145"/>
      <c r="M946" s="145"/>
      <c r="N946" s="145"/>
      <c r="O946" s="145"/>
      <c r="P946" s="145"/>
      <c r="Q946" s="145"/>
      <c r="R946" s="145"/>
      <c r="S946" s="145"/>
      <c r="T946" s="145"/>
      <c r="U946" s="145"/>
      <c r="V946" s="145"/>
      <c r="W946" s="145"/>
    </row>
    <row r="947">
      <c r="A947" s="145"/>
      <c r="B947" s="145"/>
      <c r="C947" s="145"/>
      <c r="D947" s="145"/>
      <c r="E947" s="145"/>
      <c r="F947" s="145"/>
      <c r="G947" s="145"/>
      <c r="H947" s="145"/>
      <c r="I947" s="145"/>
      <c r="J947" s="145"/>
      <c r="K947" s="145"/>
      <c r="L947" s="145"/>
      <c r="M947" s="145"/>
      <c r="N947" s="145"/>
      <c r="O947" s="145"/>
      <c r="P947" s="145"/>
      <c r="Q947" s="145"/>
      <c r="R947" s="145"/>
      <c r="S947" s="145"/>
      <c r="T947" s="145"/>
      <c r="U947" s="145"/>
      <c r="V947" s="145"/>
      <c r="W947" s="145"/>
    </row>
    <row r="948">
      <c r="A948" s="145"/>
      <c r="B948" s="145"/>
      <c r="C948" s="145"/>
      <c r="D948" s="145"/>
      <c r="E948" s="145"/>
      <c r="F948" s="145"/>
      <c r="G948" s="145"/>
      <c r="H948" s="145"/>
      <c r="I948" s="145"/>
      <c r="J948" s="145"/>
      <c r="K948" s="145"/>
      <c r="L948" s="145"/>
      <c r="M948" s="145"/>
      <c r="N948" s="145"/>
      <c r="O948" s="145"/>
      <c r="P948" s="145"/>
      <c r="Q948" s="145"/>
      <c r="R948" s="145"/>
      <c r="S948" s="145"/>
      <c r="T948" s="145"/>
      <c r="U948" s="145"/>
      <c r="V948" s="145"/>
      <c r="W948" s="145"/>
    </row>
    <row r="949">
      <c r="A949" s="145"/>
      <c r="B949" s="145"/>
      <c r="C949" s="145"/>
      <c r="D949" s="145"/>
      <c r="E949" s="145"/>
      <c r="F949" s="145"/>
      <c r="G949" s="145"/>
      <c r="H949" s="145"/>
      <c r="I949" s="145"/>
      <c r="J949" s="145"/>
      <c r="K949" s="145"/>
      <c r="L949" s="145"/>
      <c r="M949" s="145"/>
      <c r="N949" s="145"/>
      <c r="O949" s="145"/>
      <c r="P949" s="145"/>
      <c r="Q949" s="145"/>
      <c r="R949" s="145"/>
      <c r="S949" s="145"/>
      <c r="T949" s="145"/>
      <c r="U949" s="145"/>
      <c r="V949" s="145"/>
      <c r="W949" s="145"/>
    </row>
    <row r="950">
      <c r="A950" s="145"/>
      <c r="B950" s="145"/>
      <c r="C950" s="145"/>
      <c r="D950" s="145"/>
      <c r="E950" s="145"/>
      <c r="F950" s="145"/>
      <c r="G950" s="145"/>
      <c r="H950" s="145"/>
      <c r="I950" s="145"/>
      <c r="J950" s="145"/>
      <c r="K950" s="145"/>
      <c r="L950" s="145"/>
      <c r="M950" s="145"/>
      <c r="N950" s="145"/>
      <c r="O950" s="145"/>
      <c r="P950" s="145"/>
      <c r="Q950" s="145"/>
      <c r="R950" s="145"/>
      <c r="S950" s="145"/>
      <c r="T950" s="145"/>
      <c r="U950" s="145"/>
      <c r="V950" s="145"/>
      <c r="W950" s="145"/>
    </row>
    <row r="951">
      <c r="A951" s="145"/>
      <c r="B951" s="145"/>
      <c r="C951" s="145"/>
      <c r="D951" s="145"/>
      <c r="E951" s="145"/>
      <c r="F951" s="145"/>
      <c r="G951" s="145"/>
      <c r="H951" s="145"/>
      <c r="I951" s="145"/>
      <c r="J951" s="145"/>
      <c r="K951" s="145"/>
      <c r="L951" s="145"/>
      <c r="M951" s="145"/>
      <c r="N951" s="145"/>
      <c r="O951" s="145"/>
      <c r="P951" s="145"/>
      <c r="Q951" s="145"/>
      <c r="R951" s="145"/>
      <c r="S951" s="145"/>
      <c r="T951" s="145"/>
      <c r="U951" s="145"/>
      <c r="V951" s="145"/>
      <c r="W951" s="145"/>
    </row>
    <row r="952">
      <c r="A952" s="145"/>
      <c r="B952" s="145"/>
      <c r="C952" s="145"/>
      <c r="D952" s="145"/>
      <c r="E952" s="145"/>
      <c r="F952" s="145"/>
      <c r="G952" s="145"/>
      <c r="H952" s="145"/>
      <c r="I952" s="145"/>
      <c r="J952" s="145"/>
      <c r="K952" s="145"/>
      <c r="L952" s="145"/>
      <c r="M952" s="145"/>
      <c r="N952" s="145"/>
      <c r="O952" s="145"/>
      <c r="P952" s="145"/>
      <c r="Q952" s="145"/>
      <c r="R952" s="145"/>
      <c r="S952" s="145"/>
      <c r="T952" s="145"/>
      <c r="U952" s="145"/>
      <c r="V952" s="145"/>
      <c r="W952" s="145"/>
    </row>
    <row r="953">
      <c r="A953" s="145"/>
      <c r="B953" s="145"/>
      <c r="C953" s="145"/>
      <c r="D953" s="145"/>
      <c r="E953" s="145"/>
      <c r="F953" s="145"/>
      <c r="G953" s="145"/>
      <c r="H953" s="145"/>
      <c r="I953" s="145"/>
      <c r="J953" s="145"/>
      <c r="K953" s="145"/>
      <c r="L953" s="145"/>
      <c r="M953" s="145"/>
      <c r="N953" s="145"/>
      <c r="O953" s="145"/>
      <c r="P953" s="145"/>
      <c r="Q953" s="145"/>
      <c r="R953" s="145"/>
      <c r="S953" s="145"/>
      <c r="T953" s="145"/>
      <c r="U953" s="145"/>
      <c r="V953" s="145"/>
      <c r="W953" s="145"/>
    </row>
    <row r="954">
      <c r="A954" s="145"/>
      <c r="B954" s="145"/>
      <c r="C954" s="145"/>
      <c r="D954" s="145"/>
      <c r="E954" s="145"/>
      <c r="F954" s="145"/>
      <c r="G954" s="145"/>
      <c r="H954" s="145"/>
      <c r="I954" s="145"/>
      <c r="J954" s="145"/>
      <c r="K954" s="145"/>
      <c r="L954" s="145"/>
      <c r="M954" s="145"/>
      <c r="N954" s="145"/>
      <c r="O954" s="145"/>
      <c r="P954" s="145"/>
      <c r="Q954" s="145"/>
      <c r="R954" s="145"/>
      <c r="S954" s="145"/>
      <c r="T954" s="145"/>
      <c r="U954" s="145"/>
      <c r="V954" s="145"/>
      <c r="W954" s="145"/>
    </row>
    <row r="955">
      <c r="A955" s="145"/>
      <c r="B955" s="145"/>
      <c r="C955" s="145"/>
      <c r="D955" s="145"/>
      <c r="E955" s="145"/>
      <c r="F955" s="145"/>
      <c r="G955" s="145"/>
      <c r="H955" s="145"/>
      <c r="I955" s="145"/>
      <c r="J955" s="145"/>
      <c r="K955" s="145"/>
      <c r="L955" s="145"/>
      <c r="M955" s="145"/>
      <c r="N955" s="145"/>
      <c r="O955" s="145"/>
      <c r="P955" s="145"/>
      <c r="Q955" s="145"/>
      <c r="R955" s="145"/>
      <c r="S955" s="145"/>
      <c r="T955" s="145"/>
      <c r="U955" s="145"/>
      <c r="V955" s="145"/>
      <c r="W955" s="145"/>
    </row>
    <row r="956">
      <c r="A956" s="145"/>
      <c r="B956" s="145"/>
      <c r="C956" s="145"/>
      <c r="D956" s="145"/>
      <c r="E956" s="145"/>
      <c r="F956" s="145"/>
      <c r="G956" s="145"/>
      <c r="H956" s="145"/>
      <c r="I956" s="145"/>
      <c r="J956" s="145"/>
      <c r="K956" s="145"/>
      <c r="L956" s="145"/>
      <c r="M956" s="145"/>
      <c r="N956" s="145"/>
      <c r="O956" s="145"/>
      <c r="P956" s="145"/>
      <c r="Q956" s="145"/>
      <c r="R956" s="145"/>
      <c r="S956" s="145"/>
      <c r="T956" s="145"/>
      <c r="U956" s="145"/>
      <c r="V956" s="145"/>
      <c r="W956" s="145"/>
    </row>
    <row r="957">
      <c r="A957" s="145"/>
      <c r="B957" s="145"/>
      <c r="C957" s="145"/>
      <c r="D957" s="145"/>
      <c r="E957" s="145"/>
      <c r="F957" s="145"/>
      <c r="G957" s="145"/>
      <c r="H957" s="145"/>
      <c r="I957" s="145"/>
      <c r="J957" s="145"/>
      <c r="K957" s="145"/>
      <c r="L957" s="145"/>
      <c r="M957" s="145"/>
      <c r="N957" s="145"/>
      <c r="O957" s="145"/>
      <c r="P957" s="145"/>
      <c r="Q957" s="145"/>
      <c r="R957" s="145"/>
      <c r="S957" s="145"/>
      <c r="T957" s="145"/>
      <c r="U957" s="145"/>
      <c r="V957" s="145"/>
      <c r="W957" s="145"/>
    </row>
    <row r="958">
      <c r="A958" s="145"/>
      <c r="B958" s="145"/>
      <c r="C958" s="145"/>
      <c r="D958" s="145"/>
      <c r="E958" s="145"/>
      <c r="F958" s="145"/>
      <c r="G958" s="145"/>
      <c r="H958" s="145"/>
      <c r="I958" s="145"/>
      <c r="J958" s="145"/>
      <c r="K958" s="145"/>
      <c r="L958" s="145"/>
      <c r="M958" s="145"/>
      <c r="N958" s="145"/>
      <c r="O958" s="145"/>
      <c r="P958" s="145"/>
      <c r="Q958" s="145"/>
      <c r="R958" s="145"/>
      <c r="S958" s="145"/>
      <c r="T958" s="145"/>
      <c r="U958" s="145"/>
      <c r="V958" s="145"/>
      <c r="W958" s="145"/>
    </row>
    <row r="959">
      <c r="A959" s="145"/>
      <c r="B959" s="145"/>
      <c r="C959" s="145"/>
      <c r="D959" s="145"/>
      <c r="E959" s="145"/>
      <c r="F959" s="145"/>
      <c r="G959" s="145"/>
      <c r="H959" s="145"/>
      <c r="I959" s="145"/>
      <c r="J959" s="145"/>
      <c r="K959" s="145"/>
      <c r="L959" s="145"/>
      <c r="M959" s="145"/>
      <c r="N959" s="145"/>
      <c r="O959" s="145"/>
      <c r="P959" s="145"/>
      <c r="Q959" s="145"/>
      <c r="R959" s="145"/>
      <c r="S959" s="145"/>
      <c r="T959" s="145"/>
      <c r="U959" s="145"/>
      <c r="V959" s="145"/>
      <c r="W959" s="145"/>
    </row>
    <row r="960">
      <c r="A960" s="145"/>
      <c r="B960" s="145"/>
      <c r="C960" s="145"/>
      <c r="D960" s="145"/>
      <c r="E960" s="145"/>
      <c r="F960" s="145"/>
      <c r="G960" s="145"/>
      <c r="H960" s="145"/>
      <c r="I960" s="145"/>
      <c r="J960" s="145"/>
      <c r="K960" s="145"/>
      <c r="L960" s="145"/>
      <c r="M960" s="145"/>
      <c r="N960" s="145"/>
      <c r="O960" s="145"/>
      <c r="P960" s="145"/>
      <c r="Q960" s="145"/>
      <c r="R960" s="145"/>
      <c r="S960" s="145"/>
      <c r="T960" s="145"/>
      <c r="U960" s="145"/>
      <c r="V960" s="145"/>
      <c r="W960" s="145"/>
    </row>
    <row r="961">
      <c r="A961" s="145"/>
      <c r="B961" s="145"/>
      <c r="C961" s="145"/>
      <c r="D961" s="145"/>
      <c r="E961" s="145"/>
      <c r="F961" s="145"/>
      <c r="G961" s="145"/>
      <c r="H961" s="145"/>
      <c r="I961" s="145"/>
      <c r="J961" s="145"/>
      <c r="K961" s="145"/>
      <c r="L961" s="145"/>
      <c r="M961" s="145"/>
      <c r="N961" s="145"/>
      <c r="O961" s="145"/>
      <c r="P961" s="145"/>
      <c r="Q961" s="145"/>
      <c r="R961" s="145"/>
      <c r="S961" s="145"/>
      <c r="T961" s="145"/>
      <c r="U961" s="145"/>
      <c r="V961" s="145"/>
      <c r="W961" s="145"/>
    </row>
    <row r="962">
      <c r="A962" s="145"/>
      <c r="B962" s="145"/>
      <c r="C962" s="145"/>
      <c r="D962" s="145"/>
      <c r="E962" s="145"/>
      <c r="F962" s="145"/>
      <c r="G962" s="145"/>
      <c r="H962" s="145"/>
      <c r="I962" s="145"/>
      <c r="J962" s="145"/>
      <c r="K962" s="145"/>
      <c r="L962" s="145"/>
      <c r="M962" s="145"/>
      <c r="N962" s="145"/>
      <c r="O962" s="145"/>
      <c r="P962" s="145"/>
      <c r="Q962" s="145"/>
      <c r="R962" s="145"/>
      <c r="S962" s="145"/>
      <c r="T962" s="145"/>
      <c r="U962" s="145"/>
      <c r="V962" s="145"/>
      <c r="W962" s="145"/>
    </row>
    <row r="963">
      <c r="A963" s="145"/>
      <c r="B963" s="145"/>
      <c r="C963" s="145"/>
      <c r="D963" s="145"/>
      <c r="E963" s="145"/>
      <c r="F963" s="145"/>
      <c r="G963" s="145"/>
      <c r="H963" s="145"/>
      <c r="I963" s="145"/>
      <c r="J963" s="145"/>
      <c r="K963" s="145"/>
      <c r="L963" s="145"/>
      <c r="M963" s="145"/>
      <c r="N963" s="145"/>
      <c r="O963" s="145"/>
      <c r="P963" s="145"/>
      <c r="Q963" s="145"/>
      <c r="R963" s="145"/>
      <c r="S963" s="145"/>
      <c r="T963" s="145"/>
      <c r="U963" s="145"/>
      <c r="V963" s="145"/>
      <c r="W963" s="145"/>
    </row>
    <row r="964">
      <c r="A964" s="145"/>
      <c r="B964" s="145"/>
      <c r="C964" s="145"/>
      <c r="D964" s="145"/>
      <c r="E964" s="145"/>
      <c r="F964" s="145"/>
      <c r="G964" s="145"/>
      <c r="H964" s="145"/>
      <c r="I964" s="145"/>
      <c r="J964" s="145"/>
      <c r="K964" s="145"/>
      <c r="L964" s="145"/>
      <c r="M964" s="145"/>
      <c r="N964" s="145"/>
      <c r="O964" s="145"/>
      <c r="P964" s="145"/>
      <c r="Q964" s="145"/>
      <c r="R964" s="145"/>
      <c r="S964" s="145"/>
      <c r="T964" s="145"/>
      <c r="U964" s="145"/>
      <c r="V964" s="145"/>
      <c r="W964" s="145"/>
    </row>
    <row r="965">
      <c r="A965" s="145"/>
      <c r="B965" s="145"/>
      <c r="C965" s="145"/>
      <c r="D965" s="145"/>
      <c r="E965" s="145"/>
      <c r="F965" s="145"/>
      <c r="G965" s="145"/>
      <c r="H965" s="145"/>
      <c r="I965" s="145"/>
      <c r="J965" s="145"/>
      <c r="K965" s="145"/>
      <c r="L965" s="145"/>
      <c r="M965" s="145"/>
      <c r="N965" s="145"/>
      <c r="O965" s="145"/>
      <c r="P965" s="145"/>
      <c r="Q965" s="145"/>
      <c r="R965" s="145"/>
      <c r="S965" s="145"/>
      <c r="T965" s="145"/>
      <c r="U965" s="145"/>
      <c r="V965" s="145"/>
      <c r="W965" s="145"/>
    </row>
    <row r="966">
      <c r="A966" s="145"/>
      <c r="B966" s="145"/>
      <c r="C966" s="145"/>
      <c r="D966" s="145"/>
      <c r="E966" s="145"/>
      <c r="F966" s="145"/>
      <c r="G966" s="145"/>
      <c r="H966" s="145"/>
      <c r="I966" s="145"/>
      <c r="J966" s="145"/>
      <c r="K966" s="145"/>
      <c r="L966" s="145"/>
      <c r="M966" s="145"/>
      <c r="N966" s="145"/>
      <c r="O966" s="145"/>
      <c r="P966" s="145"/>
      <c r="Q966" s="145"/>
      <c r="R966" s="145"/>
      <c r="S966" s="145"/>
      <c r="T966" s="145"/>
      <c r="U966" s="145"/>
      <c r="V966" s="145"/>
      <c r="W966" s="145"/>
    </row>
    <row r="967">
      <c r="A967" s="145"/>
      <c r="B967" s="145"/>
      <c r="C967" s="145"/>
      <c r="D967" s="145"/>
      <c r="E967" s="145"/>
      <c r="F967" s="145"/>
      <c r="G967" s="145"/>
      <c r="H967" s="145"/>
      <c r="I967" s="145"/>
      <c r="J967" s="145"/>
      <c r="K967" s="145"/>
      <c r="L967" s="145"/>
      <c r="M967" s="145"/>
      <c r="N967" s="145"/>
      <c r="O967" s="145"/>
      <c r="P967" s="145"/>
      <c r="Q967" s="145"/>
      <c r="R967" s="145"/>
      <c r="S967" s="145"/>
      <c r="T967" s="145"/>
      <c r="U967" s="145"/>
      <c r="V967" s="145"/>
      <c r="W967" s="145"/>
    </row>
    <row r="968">
      <c r="A968" s="145"/>
      <c r="B968" s="145"/>
      <c r="C968" s="145"/>
      <c r="D968" s="145"/>
      <c r="E968" s="145"/>
      <c r="F968" s="145"/>
      <c r="G968" s="145"/>
      <c r="H968" s="145"/>
      <c r="I968" s="145"/>
      <c r="J968" s="145"/>
      <c r="K968" s="145"/>
      <c r="L968" s="145"/>
      <c r="M968" s="145"/>
      <c r="N968" s="145"/>
      <c r="O968" s="145"/>
      <c r="P968" s="145"/>
      <c r="Q968" s="145"/>
      <c r="R968" s="145"/>
      <c r="S968" s="145"/>
      <c r="T968" s="145"/>
      <c r="U968" s="145"/>
      <c r="V968" s="145"/>
      <c r="W968" s="145"/>
    </row>
    <row r="969">
      <c r="A969" s="145"/>
      <c r="B969" s="145"/>
      <c r="C969" s="145"/>
      <c r="D969" s="145"/>
      <c r="E969" s="145"/>
      <c r="F969" s="145"/>
      <c r="G969" s="145"/>
      <c r="H969" s="145"/>
      <c r="I969" s="145"/>
      <c r="J969" s="145"/>
      <c r="K969" s="145"/>
      <c r="L969" s="145"/>
      <c r="M969" s="145"/>
      <c r="N969" s="145"/>
      <c r="O969" s="145"/>
      <c r="P969" s="145"/>
      <c r="Q969" s="145"/>
      <c r="R969" s="145"/>
      <c r="S969" s="145"/>
      <c r="T969" s="145"/>
      <c r="U969" s="145"/>
      <c r="V969" s="145"/>
      <c r="W969" s="145"/>
    </row>
    <row r="970">
      <c r="A970" s="145"/>
      <c r="B970" s="145"/>
      <c r="C970" s="145"/>
      <c r="D970" s="145"/>
      <c r="E970" s="145"/>
      <c r="F970" s="145"/>
      <c r="G970" s="145"/>
      <c r="H970" s="145"/>
      <c r="I970" s="145"/>
      <c r="J970" s="145"/>
      <c r="K970" s="145"/>
      <c r="L970" s="145"/>
      <c r="M970" s="145"/>
      <c r="N970" s="145"/>
      <c r="O970" s="145"/>
      <c r="P970" s="145"/>
      <c r="Q970" s="145"/>
      <c r="R970" s="145"/>
      <c r="S970" s="145"/>
      <c r="T970" s="145"/>
      <c r="U970" s="145"/>
      <c r="V970" s="145"/>
      <c r="W970" s="145"/>
    </row>
    <row r="971">
      <c r="A971" s="145"/>
      <c r="B971" s="145"/>
      <c r="C971" s="145"/>
      <c r="D971" s="145"/>
      <c r="E971" s="145"/>
      <c r="F971" s="145"/>
      <c r="G971" s="145"/>
      <c r="H971" s="145"/>
      <c r="I971" s="145"/>
      <c r="J971" s="145"/>
      <c r="K971" s="145"/>
      <c r="L971" s="145"/>
      <c r="M971" s="145"/>
      <c r="N971" s="145"/>
      <c r="O971" s="145"/>
      <c r="P971" s="145"/>
      <c r="Q971" s="145"/>
      <c r="R971" s="145"/>
      <c r="S971" s="145"/>
      <c r="T971" s="145"/>
      <c r="U971" s="145"/>
      <c r="V971" s="145"/>
      <c r="W971" s="145"/>
    </row>
    <row r="972">
      <c r="A972" s="145"/>
      <c r="B972" s="145"/>
      <c r="C972" s="145"/>
      <c r="D972" s="145"/>
      <c r="E972" s="145"/>
      <c r="F972" s="145"/>
      <c r="G972" s="145"/>
      <c r="H972" s="145"/>
      <c r="I972" s="145"/>
      <c r="J972" s="145"/>
      <c r="K972" s="145"/>
      <c r="L972" s="145"/>
      <c r="M972" s="145"/>
      <c r="N972" s="145"/>
      <c r="O972" s="145"/>
      <c r="P972" s="145"/>
      <c r="Q972" s="145"/>
      <c r="R972" s="145"/>
      <c r="S972" s="145"/>
      <c r="T972" s="145"/>
      <c r="U972" s="145"/>
      <c r="V972" s="145"/>
      <c r="W972" s="145"/>
    </row>
    <row r="973">
      <c r="A973" s="145"/>
      <c r="B973" s="145"/>
      <c r="C973" s="145"/>
      <c r="D973" s="145"/>
      <c r="E973" s="145"/>
      <c r="F973" s="145"/>
      <c r="G973" s="145"/>
      <c r="H973" s="145"/>
      <c r="I973" s="145"/>
      <c r="J973" s="145"/>
      <c r="K973" s="145"/>
      <c r="L973" s="145"/>
      <c r="M973" s="145"/>
      <c r="N973" s="145"/>
      <c r="O973" s="145"/>
      <c r="P973" s="145"/>
      <c r="Q973" s="145"/>
      <c r="R973" s="145"/>
      <c r="S973" s="145"/>
      <c r="T973" s="145"/>
      <c r="U973" s="145"/>
      <c r="V973" s="145"/>
      <c r="W973" s="145"/>
    </row>
    <row r="974">
      <c r="A974" s="145"/>
      <c r="B974" s="145"/>
      <c r="C974" s="145"/>
      <c r="D974" s="145"/>
      <c r="E974" s="145"/>
      <c r="F974" s="145"/>
      <c r="G974" s="145"/>
      <c r="H974" s="145"/>
      <c r="I974" s="145"/>
      <c r="J974" s="145"/>
      <c r="K974" s="145"/>
      <c r="L974" s="145"/>
      <c r="M974" s="145"/>
      <c r="N974" s="145"/>
      <c r="O974" s="145"/>
      <c r="P974" s="145"/>
      <c r="Q974" s="145"/>
      <c r="R974" s="145"/>
      <c r="S974" s="145"/>
      <c r="T974" s="145"/>
      <c r="U974" s="145"/>
      <c r="V974" s="145"/>
      <c r="W974" s="145"/>
    </row>
    <row r="975">
      <c r="A975" s="145"/>
      <c r="B975" s="145"/>
      <c r="C975" s="145"/>
      <c r="D975" s="145"/>
      <c r="E975" s="145"/>
      <c r="F975" s="145"/>
      <c r="G975" s="145"/>
      <c r="H975" s="145"/>
      <c r="I975" s="145"/>
      <c r="J975" s="145"/>
      <c r="K975" s="145"/>
      <c r="L975" s="145"/>
      <c r="M975" s="145"/>
      <c r="N975" s="145"/>
      <c r="O975" s="145"/>
      <c r="P975" s="145"/>
      <c r="Q975" s="145"/>
      <c r="R975" s="145"/>
      <c r="S975" s="145"/>
      <c r="T975" s="145"/>
      <c r="U975" s="145"/>
      <c r="V975" s="145"/>
      <c r="W975" s="145"/>
    </row>
    <row r="976">
      <c r="A976" s="145"/>
      <c r="B976" s="145"/>
      <c r="C976" s="145"/>
      <c r="D976" s="145"/>
      <c r="E976" s="145"/>
      <c r="F976" s="145"/>
      <c r="G976" s="145"/>
      <c r="H976" s="145"/>
      <c r="I976" s="145"/>
      <c r="J976" s="145"/>
      <c r="K976" s="145"/>
      <c r="L976" s="145"/>
      <c r="M976" s="145"/>
      <c r="N976" s="145"/>
      <c r="O976" s="145"/>
      <c r="P976" s="145"/>
      <c r="Q976" s="145"/>
      <c r="R976" s="145"/>
      <c r="S976" s="145"/>
      <c r="T976" s="145"/>
      <c r="U976" s="145"/>
      <c r="V976" s="145"/>
      <c r="W976" s="145"/>
    </row>
    <row r="977">
      <c r="A977" s="145"/>
      <c r="B977" s="145"/>
      <c r="C977" s="145"/>
      <c r="D977" s="145"/>
      <c r="E977" s="145"/>
      <c r="F977" s="145"/>
      <c r="G977" s="145"/>
      <c r="H977" s="145"/>
      <c r="I977" s="145"/>
      <c r="J977" s="145"/>
      <c r="K977" s="145"/>
      <c r="L977" s="145"/>
      <c r="M977" s="145"/>
      <c r="N977" s="145"/>
      <c r="O977" s="145"/>
      <c r="P977" s="145"/>
      <c r="Q977" s="145"/>
      <c r="R977" s="145"/>
      <c r="S977" s="145"/>
      <c r="T977" s="145"/>
      <c r="U977" s="145"/>
      <c r="V977" s="145"/>
      <c r="W977" s="145"/>
    </row>
    <row r="978">
      <c r="A978" s="145"/>
      <c r="B978" s="145"/>
      <c r="C978" s="145"/>
      <c r="D978" s="145"/>
      <c r="E978" s="145"/>
      <c r="F978" s="145"/>
      <c r="G978" s="145"/>
      <c r="H978" s="145"/>
      <c r="I978" s="145"/>
      <c r="J978" s="145"/>
      <c r="K978" s="145"/>
      <c r="L978" s="145"/>
      <c r="M978" s="145"/>
      <c r="N978" s="145"/>
      <c r="O978" s="145"/>
      <c r="P978" s="145"/>
      <c r="Q978" s="145"/>
      <c r="R978" s="145"/>
      <c r="S978" s="145"/>
      <c r="T978" s="145"/>
      <c r="U978" s="145"/>
      <c r="V978" s="145"/>
      <c r="W978" s="145"/>
    </row>
    <row r="979">
      <c r="A979" s="145"/>
      <c r="B979" s="145"/>
      <c r="C979" s="145"/>
      <c r="D979" s="145"/>
      <c r="E979" s="145"/>
      <c r="F979" s="145"/>
      <c r="G979" s="145"/>
      <c r="H979" s="145"/>
      <c r="I979" s="145"/>
      <c r="J979" s="145"/>
      <c r="K979" s="145"/>
      <c r="L979" s="145"/>
      <c r="M979" s="145"/>
      <c r="N979" s="145"/>
      <c r="O979" s="145"/>
      <c r="P979" s="145"/>
      <c r="Q979" s="145"/>
      <c r="R979" s="145"/>
      <c r="S979" s="145"/>
      <c r="T979" s="145"/>
      <c r="U979" s="145"/>
      <c r="V979" s="145"/>
      <c r="W979" s="145"/>
    </row>
    <row r="980">
      <c r="A980" s="145"/>
      <c r="B980" s="145"/>
      <c r="C980" s="145"/>
      <c r="D980" s="145"/>
      <c r="E980" s="145"/>
      <c r="F980" s="145"/>
      <c r="G980" s="145"/>
      <c r="H980" s="145"/>
      <c r="I980" s="145"/>
      <c r="J980" s="145"/>
      <c r="K980" s="145"/>
      <c r="L980" s="145"/>
      <c r="M980" s="145"/>
      <c r="N980" s="145"/>
      <c r="O980" s="145"/>
      <c r="P980" s="145"/>
      <c r="Q980" s="145"/>
      <c r="R980" s="145"/>
      <c r="S980" s="145"/>
      <c r="T980" s="145"/>
      <c r="U980" s="145"/>
      <c r="V980" s="145"/>
      <c r="W980" s="145"/>
    </row>
    <row r="981">
      <c r="A981" s="145"/>
      <c r="B981" s="145"/>
      <c r="C981" s="145"/>
      <c r="D981" s="145"/>
      <c r="E981" s="145"/>
      <c r="F981" s="145"/>
      <c r="G981" s="145"/>
      <c r="H981" s="145"/>
      <c r="I981" s="145"/>
      <c r="J981" s="145"/>
      <c r="K981" s="145"/>
      <c r="L981" s="145"/>
      <c r="M981" s="145"/>
      <c r="N981" s="145"/>
      <c r="O981" s="145"/>
      <c r="P981" s="145"/>
      <c r="Q981" s="145"/>
      <c r="R981" s="145"/>
      <c r="S981" s="145"/>
      <c r="T981" s="145"/>
      <c r="U981" s="145"/>
      <c r="V981" s="145"/>
      <c r="W981" s="145"/>
    </row>
    <row r="982">
      <c r="A982" s="145"/>
      <c r="B982" s="145"/>
      <c r="C982" s="145"/>
      <c r="D982" s="145"/>
      <c r="E982" s="145"/>
      <c r="F982" s="145"/>
      <c r="G982" s="145"/>
      <c r="H982" s="145"/>
      <c r="I982" s="145"/>
      <c r="J982" s="145"/>
      <c r="K982" s="145"/>
      <c r="L982" s="145"/>
      <c r="M982" s="145"/>
      <c r="N982" s="145"/>
      <c r="O982" s="145"/>
      <c r="P982" s="145"/>
      <c r="Q982" s="145"/>
      <c r="R982" s="145"/>
      <c r="S982" s="145"/>
      <c r="T982" s="145"/>
      <c r="U982" s="145"/>
      <c r="V982" s="145"/>
      <c r="W982" s="145"/>
    </row>
    <row r="983">
      <c r="A983" s="145"/>
      <c r="B983" s="145"/>
      <c r="C983" s="145"/>
      <c r="D983" s="145"/>
      <c r="E983" s="145"/>
      <c r="F983" s="145"/>
      <c r="G983" s="145"/>
      <c r="H983" s="145"/>
      <c r="I983" s="145"/>
      <c r="J983" s="145"/>
      <c r="K983" s="145"/>
      <c r="L983" s="145"/>
      <c r="M983" s="145"/>
      <c r="N983" s="145"/>
      <c r="O983" s="145"/>
      <c r="P983" s="145"/>
      <c r="Q983" s="145"/>
      <c r="R983" s="145"/>
      <c r="S983" s="145"/>
      <c r="T983" s="145"/>
      <c r="U983" s="145"/>
      <c r="V983" s="145"/>
      <c r="W983" s="145"/>
    </row>
    <row r="984">
      <c r="A984" s="145"/>
      <c r="B984" s="145"/>
      <c r="C984" s="145"/>
      <c r="D984" s="145"/>
      <c r="E984" s="145"/>
      <c r="F984" s="145"/>
      <c r="G984" s="145"/>
      <c r="H984" s="145"/>
      <c r="I984" s="145"/>
      <c r="J984" s="145"/>
      <c r="K984" s="145"/>
      <c r="L984" s="145"/>
      <c r="M984" s="145"/>
      <c r="N984" s="145"/>
      <c r="O984" s="145"/>
      <c r="P984" s="145"/>
      <c r="Q984" s="145"/>
      <c r="R984" s="145"/>
      <c r="S984" s="145"/>
      <c r="T984" s="145"/>
      <c r="U984" s="145"/>
      <c r="V984" s="145"/>
      <c r="W984" s="145"/>
    </row>
    <row r="985">
      <c r="A985" s="145"/>
      <c r="B985" s="145"/>
      <c r="C985" s="145"/>
      <c r="D985" s="145"/>
      <c r="E985" s="145"/>
      <c r="F985" s="145"/>
      <c r="G985" s="145"/>
      <c r="H985" s="145"/>
      <c r="I985" s="145"/>
      <c r="J985" s="145"/>
      <c r="K985" s="145"/>
      <c r="L985" s="145"/>
      <c r="M985" s="145"/>
      <c r="N985" s="145"/>
      <c r="O985" s="145"/>
      <c r="P985" s="145"/>
      <c r="Q985" s="145"/>
      <c r="R985" s="145"/>
      <c r="S985" s="145"/>
      <c r="T985" s="145"/>
      <c r="U985" s="145"/>
      <c r="V985" s="145"/>
      <c r="W985" s="145"/>
    </row>
    <row r="986">
      <c r="A986" s="145"/>
      <c r="B986" s="145"/>
      <c r="C986" s="145"/>
      <c r="D986" s="145"/>
      <c r="E986" s="145"/>
      <c r="F986" s="145"/>
      <c r="G986" s="145"/>
      <c r="H986" s="145"/>
      <c r="I986" s="145"/>
      <c r="J986" s="145"/>
      <c r="K986" s="145"/>
      <c r="L986" s="145"/>
      <c r="M986" s="145"/>
      <c r="N986" s="145"/>
      <c r="O986" s="145"/>
      <c r="P986" s="145"/>
      <c r="Q986" s="145"/>
      <c r="R986" s="145"/>
      <c r="S986" s="145"/>
      <c r="T986" s="145"/>
      <c r="U986" s="145"/>
      <c r="V986" s="145"/>
      <c r="W986" s="145"/>
    </row>
    <row r="987">
      <c r="A987" s="145"/>
      <c r="B987" s="145"/>
      <c r="C987" s="145"/>
      <c r="D987" s="145"/>
      <c r="E987" s="145"/>
      <c r="F987" s="145"/>
      <c r="G987" s="145"/>
      <c r="H987" s="145"/>
      <c r="I987" s="145"/>
      <c r="J987" s="145"/>
      <c r="K987" s="145"/>
      <c r="L987" s="145"/>
      <c r="M987" s="145"/>
      <c r="N987" s="145"/>
      <c r="O987" s="145"/>
      <c r="P987" s="145"/>
      <c r="Q987" s="145"/>
      <c r="R987" s="145"/>
      <c r="S987" s="145"/>
      <c r="T987" s="145"/>
      <c r="U987" s="145"/>
      <c r="V987" s="145"/>
      <c r="W987" s="145"/>
    </row>
    <row r="988">
      <c r="A988" s="145"/>
      <c r="B988" s="145"/>
      <c r="C988" s="145"/>
      <c r="D988" s="145"/>
      <c r="E988" s="145"/>
      <c r="F988" s="145"/>
      <c r="G988" s="145"/>
      <c r="H988" s="145"/>
      <c r="I988" s="145"/>
      <c r="J988" s="145"/>
      <c r="K988" s="145"/>
      <c r="L988" s="145"/>
      <c r="M988" s="145"/>
      <c r="N988" s="145"/>
      <c r="O988" s="145"/>
      <c r="P988" s="145"/>
      <c r="Q988" s="145"/>
      <c r="R988" s="145"/>
      <c r="S988" s="145"/>
      <c r="T988" s="145"/>
      <c r="U988" s="145"/>
      <c r="V988" s="145"/>
      <c r="W988" s="145"/>
    </row>
    <row r="989">
      <c r="A989" s="145"/>
      <c r="B989" s="145"/>
      <c r="C989" s="145"/>
      <c r="D989" s="145"/>
      <c r="E989" s="145"/>
      <c r="F989" s="145"/>
      <c r="G989" s="145"/>
      <c r="H989" s="145"/>
      <c r="I989" s="145"/>
      <c r="J989" s="145"/>
      <c r="K989" s="145"/>
      <c r="L989" s="145"/>
      <c r="M989" s="145"/>
      <c r="N989" s="145"/>
      <c r="O989" s="145"/>
      <c r="P989" s="145"/>
      <c r="Q989" s="145"/>
      <c r="R989" s="145"/>
      <c r="S989" s="145"/>
      <c r="T989" s="145"/>
      <c r="U989" s="145"/>
      <c r="V989" s="145"/>
      <c r="W989" s="145"/>
    </row>
    <row r="990">
      <c r="A990" s="145"/>
      <c r="B990" s="145"/>
      <c r="C990" s="145"/>
      <c r="D990" s="145"/>
      <c r="E990" s="145"/>
      <c r="F990" s="145"/>
      <c r="G990" s="145"/>
      <c r="H990" s="145"/>
      <c r="I990" s="145"/>
      <c r="J990" s="145"/>
      <c r="K990" s="145"/>
      <c r="L990" s="145"/>
      <c r="M990" s="145"/>
      <c r="N990" s="145"/>
      <c r="O990" s="145"/>
      <c r="P990" s="145"/>
      <c r="Q990" s="145"/>
      <c r="R990" s="145"/>
      <c r="S990" s="145"/>
      <c r="T990" s="145"/>
      <c r="U990" s="145"/>
      <c r="V990" s="145"/>
      <c r="W990" s="145"/>
    </row>
    <row r="991">
      <c r="A991" s="145"/>
      <c r="B991" s="145"/>
      <c r="C991" s="145"/>
      <c r="D991" s="145"/>
      <c r="E991" s="145"/>
      <c r="F991" s="145"/>
      <c r="G991" s="145"/>
      <c r="H991" s="145"/>
      <c r="I991" s="145"/>
      <c r="J991" s="145"/>
      <c r="K991" s="145"/>
      <c r="L991" s="145"/>
      <c r="M991" s="145"/>
      <c r="N991" s="145"/>
      <c r="O991" s="145"/>
      <c r="P991" s="145"/>
      <c r="Q991" s="145"/>
      <c r="R991" s="145"/>
      <c r="S991" s="145"/>
      <c r="T991" s="145"/>
      <c r="U991" s="145"/>
      <c r="V991" s="145"/>
      <c r="W991" s="145"/>
    </row>
    <row r="992">
      <c r="A992" s="145"/>
      <c r="B992" s="145"/>
      <c r="C992" s="145"/>
      <c r="D992" s="145"/>
      <c r="E992" s="145"/>
      <c r="F992" s="145"/>
      <c r="G992" s="145"/>
      <c r="H992" s="145"/>
      <c r="I992" s="145"/>
      <c r="J992" s="145"/>
      <c r="K992" s="145"/>
      <c r="L992" s="145"/>
      <c r="M992" s="145"/>
      <c r="N992" s="145"/>
      <c r="O992" s="145"/>
      <c r="P992" s="145"/>
      <c r="Q992" s="145"/>
      <c r="R992" s="145"/>
      <c r="S992" s="145"/>
      <c r="T992" s="145"/>
      <c r="U992" s="145"/>
      <c r="V992" s="145"/>
      <c r="W992" s="145"/>
    </row>
    <row r="993">
      <c r="A993" s="145"/>
      <c r="B993" s="145"/>
      <c r="C993" s="145"/>
      <c r="D993" s="145"/>
      <c r="E993" s="145"/>
      <c r="F993" s="145"/>
      <c r="G993" s="145"/>
      <c r="H993" s="145"/>
      <c r="I993" s="145"/>
      <c r="J993" s="145"/>
      <c r="K993" s="145"/>
      <c r="L993" s="145"/>
      <c r="M993" s="145"/>
      <c r="N993" s="145"/>
      <c r="O993" s="145"/>
      <c r="P993" s="145"/>
      <c r="Q993" s="145"/>
      <c r="R993" s="145"/>
      <c r="S993" s="145"/>
      <c r="T993" s="145"/>
      <c r="U993" s="145"/>
      <c r="V993" s="145"/>
      <c r="W993" s="145"/>
    </row>
    <row r="994">
      <c r="A994" s="145"/>
      <c r="B994" s="145"/>
      <c r="C994" s="145"/>
      <c r="D994" s="145"/>
      <c r="E994" s="145"/>
      <c r="F994" s="145"/>
      <c r="G994" s="145"/>
      <c r="H994" s="145"/>
      <c r="I994" s="145"/>
      <c r="J994" s="145"/>
      <c r="K994" s="145"/>
      <c r="L994" s="145"/>
      <c r="M994" s="145"/>
      <c r="N994" s="145"/>
      <c r="O994" s="145"/>
      <c r="P994" s="145"/>
      <c r="Q994" s="145"/>
      <c r="R994" s="145"/>
      <c r="S994" s="145"/>
      <c r="T994" s="145"/>
      <c r="U994" s="145"/>
      <c r="V994" s="145"/>
      <c r="W994" s="145"/>
    </row>
    <row r="995">
      <c r="A995" s="145"/>
      <c r="B995" s="145"/>
      <c r="C995" s="145"/>
      <c r="D995" s="145"/>
      <c r="E995" s="145"/>
      <c r="F995" s="145"/>
      <c r="G995" s="145"/>
      <c r="H995" s="145"/>
      <c r="I995" s="145"/>
      <c r="J995" s="145"/>
      <c r="K995" s="145"/>
      <c r="L995" s="145"/>
      <c r="M995" s="145"/>
      <c r="N995" s="145"/>
      <c r="O995" s="145"/>
      <c r="P995" s="145"/>
      <c r="Q995" s="145"/>
      <c r="R995" s="145"/>
      <c r="S995" s="145"/>
      <c r="T995" s="145"/>
      <c r="U995" s="145"/>
      <c r="V995" s="145"/>
      <c r="W995" s="145"/>
    </row>
    <row r="996">
      <c r="A996" s="145"/>
      <c r="B996" s="145"/>
      <c r="C996" s="145"/>
      <c r="D996" s="145"/>
      <c r="E996" s="145"/>
      <c r="F996" s="145"/>
      <c r="G996" s="145"/>
      <c r="H996" s="145"/>
      <c r="I996" s="145"/>
      <c r="J996" s="145"/>
      <c r="K996" s="145"/>
      <c r="L996" s="145"/>
      <c r="M996" s="145"/>
      <c r="N996" s="145"/>
      <c r="O996" s="145"/>
      <c r="P996" s="145"/>
      <c r="Q996" s="145"/>
      <c r="R996" s="145"/>
      <c r="S996" s="145"/>
      <c r="T996" s="145"/>
      <c r="U996" s="145"/>
      <c r="V996" s="145"/>
      <c r="W996" s="145"/>
    </row>
    <row r="997">
      <c r="A997" s="145"/>
      <c r="B997" s="145"/>
      <c r="C997" s="145"/>
      <c r="D997" s="145"/>
      <c r="E997" s="145"/>
      <c r="F997" s="145"/>
      <c r="G997" s="145"/>
      <c r="H997" s="145"/>
      <c r="I997" s="145"/>
      <c r="J997" s="145"/>
      <c r="K997" s="145"/>
      <c r="L997" s="145"/>
      <c r="M997" s="145"/>
      <c r="N997" s="145"/>
      <c r="O997" s="145"/>
      <c r="P997" s="145"/>
      <c r="Q997" s="145"/>
      <c r="R997" s="145"/>
      <c r="S997" s="145"/>
      <c r="T997" s="145"/>
      <c r="U997" s="145"/>
      <c r="V997" s="145"/>
      <c r="W997" s="145"/>
    </row>
    <row r="998">
      <c r="A998" s="145"/>
      <c r="B998" s="145"/>
      <c r="C998" s="145"/>
      <c r="D998" s="145"/>
      <c r="E998" s="145"/>
      <c r="F998" s="145"/>
      <c r="G998" s="145"/>
      <c r="H998" s="145"/>
      <c r="I998" s="145"/>
      <c r="J998" s="145"/>
      <c r="K998" s="145"/>
      <c r="L998" s="145"/>
      <c r="M998" s="145"/>
      <c r="N998" s="145"/>
      <c r="O998" s="145"/>
      <c r="P998" s="145"/>
      <c r="Q998" s="145"/>
      <c r="R998" s="145"/>
      <c r="S998" s="145"/>
      <c r="T998" s="145"/>
      <c r="U998" s="145"/>
      <c r="V998" s="145"/>
      <c r="W998" s="145"/>
    </row>
    <row r="999">
      <c r="A999" s="145"/>
      <c r="B999" s="145"/>
      <c r="C999" s="145"/>
      <c r="D999" s="145"/>
      <c r="E999" s="145"/>
      <c r="F999" s="145"/>
      <c r="G999" s="145"/>
      <c r="H999" s="145"/>
      <c r="I999" s="145"/>
      <c r="J999" s="145"/>
      <c r="K999" s="145"/>
      <c r="L999" s="145"/>
      <c r="M999" s="145"/>
      <c r="N999" s="145"/>
      <c r="O999" s="145"/>
      <c r="P999" s="145"/>
      <c r="Q999" s="145"/>
      <c r="R999" s="145"/>
      <c r="S999" s="145"/>
      <c r="T999" s="145"/>
      <c r="U999" s="145"/>
      <c r="V999" s="145"/>
      <c r="W999" s="145"/>
    </row>
    <row r="1000">
      <c r="A1000" s="145"/>
      <c r="B1000" s="145"/>
      <c r="C1000" s="145"/>
      <c r="D1000" s="145"/>
      <c r="E1000" s="145"/>
      <c r="F1000" s="145"/>
      <c r="G1000" s="145"/>
      <c r="H1000" s="145"/>
      <c r="I1000" s="145"/>
      <c r="J1000" s="145"/>
      <c r="K1000" s="145"/>
      <c r="L1000" s="145"/>
      <c r="M1000" s="145"/>
      <c r="N1000" s="145"/>
      <c r="O1000" s="145"/>
      <c r="P1000" s="145"/>
      <c r="Q1000" s="145"/>
      <c r="R1000" s="145"/>
      <c r="S1000" s="145"/>
      <c r="T1000" s="145"/>
      <c r="U1000" s="145"/>
      <c r="V1000" s="145"/>
      <c r="W1000" s="145"/>
    </row>
  </sheetData>
  <hyperlinks>
    <hyperlink r:id="rId1" ref="A1"/>
  </hyperlinks>
  <drawing r:id="rId2"/>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G1" s="22" t="s">
        <v>225</v>
      </c>
    </row>
    <row r="17">
      <c r="G17" s="22" t="s">
        <v>226</v>
      </c>
      <c r="J17" s="149" t="s">
        <v>227</v>
      </c>
    </row>
    <row r="20">
      <c r="G20" s="22" t="s">
        <v>228</v>
      </c>
    </row>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82" t="str">
        <f>'Aproveitamento mensal'!A2</f>
        <v>Atleta</v>
      </c>
      <c r="B1" s="150">
        <f>'Aproveitamento mensal'!B2</f>
        <v>44562</v>
      </c>
      <c r="C1" s="150">
        <f>'Aproveitamento mensal'!C2</f>
        <v>44593</v>
      </c>
      <c r="D1" s="150">
        <f>'Aproveitamento mensal'!D2</f>
        <v>44621</v>
      </c>
      <c r="E1" s="150">
        <f>'Aproveitamento mensal'!E2</f>
        <v>44652</v>
      </c>
      <c r="F1" s="150">
        <f>'Aproveitamento mensal'!F2</f>
        <v>44682</v>
      </c>
      <c r="G1" s="150">
        <f>'Aproveitamento mensal'!G2</f>
        <v>44713</v>
      </c>
      <c r="H1" s="150">
        <f>'Aproveitamento mensal'!H2</f>
        <v>44743</v>
      </c>
      <c r="I1" s="150">
        <f>'Aproveitamento mensal'!I2</f>
        <v>44774</v>
      </c>
      <c r="J1" s="150">
        <f>'Aproveitamento mensal'!J2</f>
        <v>44805</v>
      </c>
      <c r="K1" s="150">
        <f>'Aproveitamento mensal'!K2</f>
        <v>44835</v>
      </c>
      <c r="L1" s="150">
        <f>'Aproveitamento mensal'!L2</f>
        <v>44866</v>
      </c>
      <c r="M1" s="150">
        <f>'Aproveitamento mensal'!M2</f>
        <v>44896</v>
      </c>
    </row>
    <row r="2">
      <c r="A2" s="82" t="str">
        <f>'Aproveitamento mensal'!A3</f>
        <v>Artur Jaime</v>
      </c>
      <c r="B2" s="151">
        <f>'Aproveitamento mensal'!B3</f>
        <v>0</v>
      </c>
      <c r="C2" s="151">
        <f>'Aproveitamento mensal'!C3</f>
        <v>0.5833333333</v>
      </c>
      <c r="D2" s="151">
        <f>'Aproveitamento mensal'!D3</f>
        <v>0.2666666667</v>
      </c>
      <c r="E2" s="151">
        <f>'Aproveitamento mensal'!E3</f>
        <v>0</v>
      </c>
      <c r="F2" s="151">
        <f>'Aproveitamento mensal'!F3</f>
        <v>0</v>
      </c>
      <c r="G2" s="151">
        <f>'Aproveitamento mensal'!G3</f>
        <v>0</v>
      </c>
      <c r="H2" s="151">
        <f>'Aproveitamento mensal'!H3</f>
        <v>0</v>
      </c>
      <c r="I2" s="151">
        <f>'Aproveitamento mensal'!I3</f>
        <v>0</v>
      </c>
      <c r="J2" s="151">
        <f>'Aproveitamento mensal'!J3</f>
        <v>0</v>
      </c>
      <c r="K2" s="151">
        <f>'Aproveitamento mensal'!K3</f>
        <v>0</v>
      </c>
      <c r="L2" s="151">
        <f>'Aproveitamento mensal'!L3</f>
        <v>0</v>
      </c>
      <c r="M2" s="151">
        <f>'Aproveitamento mensal'!M3</f>
        <v>0</v>
      </c>
    </row>
    <row r="3">
      <c r="A3" s="82" t="str">
        <f>'Aproveitamento mensal'!A4</f>
        <v>Bernardo Heller</v>
      </c>
      <c r="B3" s="151">
        <f>'Aproveitamento mensal'!B4</f>
        <v>0</v>
      </c>
      <c r="C3" s="151">
        <f>'Aproveitamento mensal'!C4</f>
        <v>0</v>
      </c>
      <c r="D3" s="151">
        <f>'Aproveitamento mensal'!D4</f>
        <v>0</v>
      </c>
      <c r="E3" s="151">
        <f>'Aproveitamento mensal'!E4</f>
        <v>0</v>
      </c>
      <c r="F3" s="151">
        <f>'Aproveitamento mensal'!F4</f>
        <v>0</v>
      </c>
      <c r="G3" s="151">
        <f>'Aproveitamento mensal'!G4</f>
        <v>0</v>
      </c>
      <c r="H3" s="151">
        <f>'Aproveitamento mensal'!H4</f>
        <v>0</v>
      </c>
      <c r="I3" s="151">
        <f>'Aproveitamento mensal'!I4</f>
        <v>0</v>
      </c>
      <c r="J3" s="151">
        <f>'Aproveitamento mensal'!J4</f>
        <v>0</v>
      </c>
      <c r="K3" s="151">
        <f>'Aproveitamento mensal'!K4</f>
        <v>0</v>
      </c>
      <c r="L3" s="151">
        <f>'Aproveitamento mensal'!L4</f>
        <v>0</v>
      </c>
      <c r="M3" s="151">
        <f>'Aproveitamento mensal'!M4</f>
        <v>0</v>
      </c>
    </row>
    <row r="4">
      <c r="A4" s="82" t="str">
        <f>'Aproveitamento mensal'!A5</f>
        <v>Botega</v>
      </c>
      <c r="B4" s="151">
        <f>'Aproveitamento mensal'!B5</f>
        <v>0</v>
      </c>
      <c r="C4" s="151">
        <f>'Aproveitamento mensal'!C5</f>
        <v>0</v>
      </c>
      <c r="D4" s="151">
        <f>'Aproveitamento mensal'!D5</f>
        <v>0.06666666667</v>
      </c>
      <c r="E4" s="151">
        <f>'Aproveitamento mensal'!E5</f>
        <v>0.75</v>
      </c>
      <c r="F4" s="151">
        <f>'Aproveitamento mensal'!F5</f>
        <v>0.75</v>
      </c>
      <c r="G4" s="151">
        <f>'Aproveitamento mensal'!G5</f>
        <v>0.2</v>
      </c>
      <c r="H4" s="151">
        <f>'Aproveitamento mensal'!H5</f>
        <v>0</v>
      </c>
      <c r="I4" s="151">
        <f>'Aproveitamento mensal'!I5</f>
        <v>0</v>
      </c>
      <c r="J4" s="151">
        <f>'Aproveitamento mensal'!J5</f>
        <v>0</v>
      </c>
      <c r="K4" s="151">
        <f>'Aproveitamento mensal'!K5</f>
        <v>0</v>
      </c>
      <c r="L4" s="151">
        <f>'Aproveitamento mensal'!L5</f>
        <v>0</v>
      </c>
      <c r="M4" s="151">
        <f>'Aproveitamento mensal'!M5</f>
        <v>0</v>
      </c>
    </row>
    <row r="5">
      <c r="A5" s="82" t="str">
        <f>'Aproveitamento mensal'!A6</f>
        <v>Bruno Souza</v>
      </c>
      <c r="B5" s="151">
        <f>'Aproveitamento mensal'!B6</f>
        <v>0</v>
      </c>
      <c r="C5" s="151">
        <f>'Aproveitamento mensal'!C6</f>
        <v>0.25</v>
      </c>
      <c r="D5" s="151">
        <f>'Aproveitamento mensal'!D6</f>
        <v>0.2666666667</v>
      </c>
      <c r="E5" s="151">
        <f>'Aproveitamento mensal'!E6</f>
        <v>0</v>
      </c>
      <c r="F5" s="151">
        <f>'Aproveitamento mensal'!F6</f>
        <v>0</v>
      </c>
      <c r="G5" s="151">
        <f>'Aproveitamento mensal'!G6</f>
        <v>0</v>
      </c>
      <c r="H5" s="151">
        <f>'Aproveitamento mensal'!H6</f>
        <v>0</v>
      </c>
      <c r="I5" s="151">
        <f>'Aproveitamento mensal'!I6</f>
        <v>0</v>
      </c>
      <c r="J5" s="151">
        <f>'Aproveitamento mensal'!J6</f>
        <v>0</v>
      </c>
      <c r="K5" s="151">
        <f>'Aproveitamento mensal'!K6</f>
        <v>0</v>
      </c>
      <c r="L5" s="151">
        <f>'Aproveitamento mensal'!L6</f>
        <v>0</v>
      </c>
      <c r="M5" s="151">
        <f>'Aproveitamento mensal'!M6</f>
        <v>0</v>
      </c>
    </row>
    <row r="6">
      <c r="A6" s="82" t="str">
        <f>'Aproveitamento mensal'!A7</f>
        <v>Cleber </v>
      </c>
      <c r="B6" s="151">
        <f>'Aproveitamento mensal'!B7</f>
        <v>0</v>
      </c>
      <c r="C6" s="151">
        <f>'Aproveitamento mensal'!C7</f>
        <v>0.3333333333</v>
      </c>
      <c r="D6" s="151">
        <f>'Aproveitamento mensal'!D7</f>
        <v>0.5333333333</v>
      </c>
      <c r="E6" s="151">
        <f>'Aproveitamento mensal'!E7</f>
        <v>0.25</v>
      </c>
      <c r="F6" s="151">
        <f>'Aproveitamento mensal'!F7</f>
        <v>0.25</v>
      </c>
      <c r="G6" s="151">
        <f>'Aproveitamento mensal'!G7</f>
        <v>0</v>
      </c>
      <c r="H6" s="151">
        <f>'Aproveitamento mensal'!H7</f>
        <v>0</v>
      </c>
      <c r="I6" s="151">
        <f>'Aproveitamento mensal'!I7</f>
        <v>0</v>
      </c>
      <c r="J6" s="151">
        <f>'Aproveitamento mensal'!J7</f>
        <v>0</v>
      </c>
      <c r="K6" s="151">
        <f>'Aproveitamento mensal'!K7</f>
        <v>0</v>
      </c>
      <c r="L6" s="151">
        <f>'Aproveitamento mensal'!L7</f>
        <v>0</v>
      </c>
      <c r="M6" s="151">
        <f>'Aproveitamento mensal'!M7</f>
        <v>0</v>
      </c>
    </row>
    <row r="7">
      <c r="A7" s="82" t="str">
        <f>'Aproveitamento mensal'!A8</f>
        <v>Cleiton</v>
      </c>
      <c r="B7" s="151">
        <f>'Aproveitamento mensal'!B8</f>
        <v>0</v>
      </c>
      <c r="C7" s="151">
        <f>'Aproveitamento mensal'!C8</f>
        <v>0.5833333333</v>
      </c>
      <c r="D7" s="151">
        <f>'Aproveitamento mensal'!D8</f>
        <v>0.2666666667</v>
      </c>
      <c r="E7" s="151">
        <f>'Aproveitamento mensal'!E8</f>
        <v>0</v>
      </c>
      <c r="F7" s="151">
        <f>'Aproveitamento mensal'!F8</f>
        <v>0</v>
      </c>
      <c r="G7" s="151">
        <f>'Aproveitamento mensal'!G8</f>
        <v>0</v>
      </c>
      <c r="H7" s="151">
        <f>'Aproveitamento mensal'!H8</f>
        <v>0</v>
      </c>
      <c r="I7" s="151">
        <f>'Aproveitamento mensal'!I8</f>
        <v>0</v>
      </c>
      <c r="J7" s="151">
        <f>'Aproveitamento mensal'!J8</f>
        <v>0</v>
      </c>
      <c r="K7" s="151">
        <f>'Aproveitamento mensal'!K8</f>
        <v>0</v>
      </c>
      <c r="L7" s="151">
        <f>'Aproveitamento mensal'!L8</f>
        <v>0</v>
      </c>
      <c r="M7" s="151">
        <f>'Aproveitamento mensal'!M8</f>
        <v>0</v>
      </c>
    </row>
    <row r="8">
      <c r="A8" s="82" t="str">
        <f>'Aproveitamento mensal'!A9</f>
        <v>Cristian Negão</v>
      </c>
      <c r="B8" s="151">
        <f>'Aproveitamento mensal'!B9</f>
        <v>0</v>
      </c>
      <c r="C8" s="151">
        <f>'Aproveitamento mensal'!C9</f>
        <v>0</v>
      </c>
      <c r="D8" s="151">
        <f>'Aproveitamento mensal'!D9</f>
        <v>0.06666666667</v>
      </c>
      <c r="E8" s="151">
        <f>'Aproveitamento mensal'!E9</f>
        <v>0</v>
      </c>
      <c r="F8" s="151">
        <f>'Aproveitamento mensal'!F9</f>
        <v>0</v>
      </c>
      <c r="G8" s="151">
        <f>'Aproveitamento mensal'!G9</f>
        <v>0</v>
      </c>
      <c r="H8" s="151">
        <f>'Aproveitamento mensal'!H9</f>
        <v>0</v>
      </c>
      <c r="I8" s="151">
        <f>'Aproveitamento mensal'!I9</f>
        <v>0</v>
      </c>
      <c r="J8" s="151">
        <f>'Aproveitamento mensal'!J9</f>
        <v>0</v>
      </c>
      <c r="K8" s="151">
        <f>'Aproveitamento mensal'!K9</f>
        <v>0</v>
      </c>
      <c r="L8" s="151">
        <f>'Aproveitamento mensal'!L9</f>
        <v>0</v>
      </c>
      <c r="M8" s="151">
        <f>'Aproveitamento mensal'!M9</f>
        <v>0</v>
      </c>
    </row>
    <row r="9">
      <c r="A9" s="82" t="str">
        <f>'Aproveitamento mensal'!A10</f>
        <v>Daniel</v>
      </c>
      <c r="B9" s="151">
        <f>'Aproveitamento mensal'!B10</f>
        <v>0</v>
      </c>
      <c r="C9" s="151">
        <f>'Aproveitamento mensal'!C10</f>
        <v>0</v>
      </c>
      <c r="D9" s="151">
        <f>'Aproveitamento mensal'!D10</f>
        <v>0.4666666667</v>
      </c>
      <c r="E9" s="151">
        <f>'Aproveitamento mensal'!E10</f>
        <v>0.25</v>
      </c>
      <c r="F9" s="151">
        <f>'Aproveitamento mensal'!F10</f>
        <v>0</v>
      </c>
      <c r="G9" s="151">
        <f>'Aproveitamento mensal'!G10</f>
        <v>0</v>
      </c>
      <c r="H9" s="151">
        <f>'Aproveitamento mensal'!H10</f>
        <v>0</v>
      </c>
      <c r="I9" s="151">
        <f>'Aproveitamento mensal'!I10</f>
        <v>0</v>
      </c>
      <c r="J9" s="151">
        <f>'Aproveitamento mensal'!J10</f>
        <v>0</v>
      </c>
      <c r="K9" s="151">
        <f>'Aproveitamento mensal'!K10</f>
        <v>0</v>
      </c>
      <c r="L9" s="151">
        <f>'Aproveitamento mensal'!L10</f>
        <v>0</v>
      </c>
      <c r="M9" s="151">
        <f>'Aproveitamento mensal'!M10</f>
        <v>0</v>
      </c>
    </row>
    <row r="10">
      <c r="A10" s="82" t="str">
        <f>'Aproveitamento mensal'!A11</f>
        <v>Darvin</v>
      </c>
      <c r="B10" s="151">
        <f>'Aproveitamento mensal'!B11</f>
        <v>0</v>
      </c>
      <c r="C10" s="151">
        <f>'Aproveitamento mensal'!C11</f>
        <v>0</v>
      </c>
      <c r="D10" s="151">
        <f>'Aproveitamento mensal'!D11</f>
        <v>0.2</v>
      </c>
      <c r="E10" s="151">
        <f>'Aproveitamento mensal'!E11</f>
        <v>0.25</v>
      </c>
      <c r="F10" s="151">
        <f>'Aproveitamento mensal'!F11</f>
        <v>0.25</v>
      </c>
      <c r="G10" s="151">
        <f>'Aproveitamento mensal'!G11</f>
        <v>0</v>
      </c>
      <c r="H10" s="151">
        <f>'Aproveitamento mensal'!H11</f>
        <v>0</v>
      </c>
      <c r="I10" s="151">
        <f>'Aproveitamento mensal'!I11</f>
        <v>0</v>
      </c>
      <c r="J10" s="151">
        <f>'Aproveitamento mensal'!J11</f>
        <v>0</v>
      </c>
      <c r="K10" s="151">
        <f>'Aproveitamento mensal'!K11</f>
        <v>0</v>
      </c>
      <c r="L10" s="151">
        <f>'Aproveitamento mensal'!L11</f>
        <v>0</v>
      </c>
      <c r="M10" s="151">
        <f>'Aproveitamento mensal'!M11</f>
        <v>0</v>
      </c>
    </row>
    <row r="11">
      <c r="A11" s="82" t="str">
        <f>'Aproveitamento mensal'!A12</f>
        <v>Edu Renck</v>
      </c>
      <c r="B11" s="151">
        <f>'Aproveitamento mensal'!B12</f>
        <v>0</v>
      </c>
      <c r="C11" s="151">
        <f>'Aproveitamento mensal'!C12</f>
        <v>0.5833333333</v>
      </c>
      <c r="D11" s="151">
        <f>'Aproveitamento mensal'!D12</f>
        <v>0.06666666667</v>
      </c>
      <c r="E11" s="151">
        <f>'Aproveitamento mensal'!E12</f>
        <v>0</v>
      </c>
      <c r="F11" s="151">
        <f>'Aproveitamento mensal'!F12</f>
        <v>0.25</v>
      </c>
      <c r="G11" s="151">
        <f>'Aproveitamento mensal'!G12</f>
        <v>0</v>
      </c>
      <c r="H11" s="151">
        <f>'Aproveitamento mensal'!H12</f>
        <v>0</v>
      </c>
      <c r="I11" s="151">
        <f>'Aproveitamento mensal'!I12</f>
        <v>0</v>
      </c>
      <c r="J11" s="151">
        <f>'Aproveitamento mensal'!J12</f>
        <v>0</v>
      </c>
      <c r="K11" s="151">
        <f>'Aproveitamento mensal'!K12</f>
        <v>0</v>
      </c>
      <c r="L11" s="151">
        <f>'Aproveitamento mensal'!L12</f>
        <v>0</v>
      </c>
      <c r="M11" s="151">
        <f>'Aproveitamento mensal'!M12</f>
        <v>0</v>
      </c>
    </row>
    <row r="12">
      <c r="A12" s="82" t="str">
        <f>'Aproveitamento mensal'!A13</f>
        <v>Evandro</v>
      </c>
      <c r="B12" s="151">
        <f>'Aproveitamento mensal'!B13</f>
        <v>0</v>
      </c>
      <c r="C12" s="151">
        <f>'Aproveitamento mensal'!C13</f>
        <v>0</v>
      </c>
      <c r="D12" s="151">
        <f>'Aproveitamento mensal'!D13</f>
        <v>0.06666666667</v>
      </c>
      <c r="E12" s="151">
        <f>'Aproveitamento mensal'!E13</f>
        <v>0.5</v>
      </c>
      <c r="F12" s="151">
        <f>'Aproveitamento mensal'!F13</f>
        <v>0.5</v>
      </c>
      <c r="G12" s="151">
        <f>'Aproveitamento mensal'!G13</f>
        <v>0.6</v>
      </c>
      <c r="H12" s="151">
        <f>'Aproveitamento mensal'!H13</f>
        <v>0</v>
      </c>
      <c r="I12" s="151">
        <f>'Aproveitamento mensal'!I13</f>
        <v>0</v>
      </c>
      <c r="J12" s="151">
        <f>'Aproveitamento mensal'!J13</f>
        <v>0</v>
      </c>
      <c r="K12" s="151">
        <f>'Aproveitamento mensal'!K13</f>
        <v>0</v>
      </c>
      <c r="L12" s="151">
        <f>'Aproveitamento mensal'!L13</f>
        <v>0</v>
      </c>
      <c r="M12" s="151">
        <f>'Aproveitamento mensal'!M13</f>
        <v>0</v>
      </c>
    </row>
    <row r="13">
      <c r="A13" s="82" t="str">
        <f>'Aproveitamento mensal'!A14</f>
        <v>Felipe Felps</v>
      </c>
      <c r="B13" s="151">
        <f>'Aproveitamento mensal'!B14</f>
        <v>0</v>
      </c>
      <c r="C13" s="151">
        <f>'Aproveitamento mensal'!C14</f>
        <v>0.08333333333</v>
      </c>
      <c r="D13" s="151">
        <f>'Aproveitamento mensal'!D14</f>
        <v>0.1333333333</v>
      </c>
      <c r="E13" s="151">
        <f>'Aproveitamento mensal'!E14</f>
        <v>0</v>
      </c>
      <c r="F13" s="151">
        <f>'Aproveitamento mensal'!F14</f>
        <v>0</v>
      </c>
      <c r="G13" s="151">
        <f>'Aproveitamento mensal'!G14</f>
        <v>0</v>
      </c>
      <c r="H13" s="151">
        <f>'Aproveitamento mensal'!H14</f>
        <v>0</v>
      </c>
      <c r="I13" s="151">
        <f>'Aproveitamento mensal'!I14</f>
        <v>0</v>
      </c>
      <c r="J13" s="151">
        <f>'Aproveitamento mensal'!J14</f>
        <v>0</v>
      </c>
      <c r="K13" s="151">
        <f>'Aproveitamento mensal'!K14</f>
        <v>0</v>
      </c>
      <c r="L13" s="151">
        <f>'Aproveitamento mensal'!L14</f>
        <v>0</v>
      </c>
      <c r="M13" s="151">
        <f>'Aproveitamento mensal'!M14</f>
        <v>0</v>
      </c>
    </row>
    <row r="14">
      <c r="A14" s="82" t="str">
        <f>'Aproveitamento mensal'!A15</f>
        <v>Felipe Kellerman</v>
      </c>
      <c r="B14" s="151">
        <f>'Aproveitamento mensal'!B15</f>
        <v>0</v>
      </c>
      <c r="C14" s="151">
        <f>'Aproveitamento mensal'!C15</f>
        <v>0.3333333333</v>
      </c>
      <c r="D14" s="151">
        <f>'Aproveitamento mensal'!D15</f>
        <v>0</v>
      </c>
      <c r="E14" s="151">
        <f>'Aproveitamento mensal'!E15</f>
        <v>0</v>
      </c>
      <c r="F14" s="151">
        <f>'Aproveitamento mensal'!F15</f>
        <v>0</v>
      </c>
      <c r="G14" s="151">
        <f>'Aproveitamento mensal'!G15</f>
        <v>0</v>
      </c>
      <c r="H14" s="151">
        <f>'Aproveitamento mensal'!H15</f>
        <v>0</v>
      </c>
      <c r="I14" s="151">
        <f>'Aproveitamento mensal'!I15</f>
        <v>0</v>
      </c>
      <c r="J14" s="151">
        <f>'Aproveitamento mensal'!J15</f>
        <v>0</v>
      </c>
      <c r="K14" s="151">
        <f>'Aproveitamento mensal'!K15</f>
        <v>0</v>
      </c>
      <c r="L14" s="151">
        <f>'Aproveitamento mensal'!L15</f>
        <v>0</v>
      </c>
      <c r="M14" s="151">
        <f>'Aproveitamento mensal'!M15</f>
        <v>0</v>
      </c>
    </row>
    <row r="15">
      <c r="A15" s="82" t="str">
        <f>'Aproveitamento mensal'!A16</f>
        <v>Felipe Ramirez</v>
      </c>
      <c r="B15" s="151">
        <f>'Aproveitamento mensal'!B16</f>
        <v>0</v>
      </c>
      <c r="C15" s="151">
        <f>'Aproveitamento mensal'!C16</f>
        <v>0.5</v>
      </c>
      <c r="D15" s="151">
        <f>'Aproveitamento mensal'!D16</f>
        <v>0.4666666667</v>
      </c>
      <c r="E15" s="151">
        <f>'Aproveitamento mensal'!E16</f>
        <v>0.5</v>
      </c>
      <c r="F15" s="151">
        <f>'Aproveitamento mensal'!F16</f>
        <v>0</v>
      </c>
      <c r="G15" s="151">
        <f>'Aproveitamento mensal'!G16</f>
        <v>0.2</v>
      </c>
      <c r="H15" s="151">
        <f>'Aproveitamento mensal'!H16</f>
        <v>0.25</v>
      </c>
      <c r="I15" s="151">
        <f>'Aproveitamento mensal'!I16</f>
        <v>0</v>
      </c>
      <c r="J15" s="151">
        <f>'Aproveitamento mensal'!J16</f>
        <v>0</v>
      </c>
      <c r="K15" s="151">
        <f>'Aproveitamento mensal'!K16</f>
        <v>0</v>
      </c>
      <c r="L15" s="151">
        <f>'Aproveitamento mensal'!L16</f>
        <v>0</v>
      </c>
      <c r="M15" s="151">
        <f>'Aproveitamento mensal'!M16</f>
        <v>0</v>
      </c>
    </row>
    <row r="16">
      <c r="A16" s="82" t="str">
        <f>'Aproveitamento mensal'!A17</f>
        <v>Felipe Silva</v>
      </c>
      <c r="B16" s="151">
        <f>'Aproveitamento mensal'!B17</f>
        <v>0</v>
      </c>
      <c r="C16" s="151">
        <f>'Aproveitamento mensal'!C17</f>
        <v>0.25</v>
      </c>
      <c r="D16" s="151">
        <f>'Aproveitamento mensal'!D17</f>
        <v>0</v>
      </c>
      <c r="E16" s="151">
        <f>'Aproveitamento mensal'!E17</f>
        <v>0</v>
      </c>
      <c r="F16" s="151">
        <f>'Aproveitamento mensal'!F17</f>
        <v>0</v>
      </c>
      <c r="G16" s="151">
        <f>'Aproveitamento mensal'!G17</f>
        <v>0</v>
      </c>
      <c r="H16" s="151">
        <f>'Aproveitamento mensal'!H17</f>
        <v>0</v>
      </c>
      <c r="I16" s="151">
        <f>'Aproveitamento mensal'!I17</f>
        <v>0</v>
      </c>
      <c r="J16" s="151">
        <f>'Aproveitamento mensal'!J17</f>
        <v>0</v>
      </c>
      <c r="K16" s="151">
        <f>'Aproveitamento mensal'!K17</f>
        <v>0</v>
      </c>
      <c r="L16" s="151">
        <f>'Aproveitamento mensal'!L17</f>
        <v>0</v>
      </c>
      <c r="M16" s="151">
        <f>'Aproveitamento mensal'!M17</f>
        <v>0</v>
      </c>
    </row>
    <row r="17">
      <c r="A17" s="82" t="str">
        <f>'Aproveitamento mensal'!A18</f>
        <v>Geovane</v>
      </c>
      <c r="B17" s="151">
        <f>'Aproveitamento mensal'!B18</f>
        <v>0</v>
      </c>
      <c r="C17" s="151">
        <f>'Aproveitamento mensal'!C18</f>
        <v>0</v>
      </c>
      <c r="D17" s="151">
        <f>'Aproveitamento mensal'!D18</f>
        <v>0</v>
      </c>
      <c r="E17" s="151">
        <f>'Aproveitamento mensal'!E18</f>
        <v>0</v>
      </c>
      <c r="F17" s="151">
        <f>'Aproveitamento mensal'!F18</f>
        <v>0</v>
      </c>
      <c r="G17" s="151">
        <f>'Aproveitamento mensal'!G18</f>
        <v>0.4</v>
      </c>
      <c r="H17" s="151">
        <f>'Aproveitamento mensal'!H18</f>
        <v>0</v>
      </c>
      <c r="I17" s="151">
        <f>'Aproveitamento mensal'!I18</f>
        <v>0</v>
      </c>
      <c r="J17" s="151">
        <f>'Aproveitamento mensal'!J18</f>
        <v>0</v>
      </c>
      <c r="K17" s="151">
        <f>'Aproveitamento mensal'!K18</f>
        <v>0</v>
      </c>
      <c r="L17" s="151">
        <f>'Aproveitamento mensal'!L18</f>
        <v>0</v>
      </c>
      <c r="M17" s="151">
        <f>'Aproveitamento mensal'!M18</f>
        <v>0</v>
      </c>
    </row>
    <row r="18">
      <c r="A18" s="82" t="str">
        <f>'Aproveitamento mensal'!A19</f>
        <v>Guilherme Bill</v>
      </c>
      <c r="B18" s="151">
        <f>'Aproveitamento mensal'!B19</f>
        <v>0</v>
      </c>
      <c r="C18" s="151">
        <f>'Aproveitamento mensal'!C19</f>
        <v>0.3333333333</v>
      </c>
      <c r="D18" s="151">
        <f>'Aproveitamento mensal'!D19</f>
        <v>0.1333333333</v>
      </c>
      <c r="E18" s="151">
        <f>'Aproveitamento mensal'!E19</f>
        <v>0.5</v>
      </c>
      <c r="F18" s="151">
        <f>'Aproveitamento mensal'!F19</f>
        <v>0.25</v>
      </c>
      <c r="G18" s="151">
        <f>'Aproveitamento mensal'!G19</f>
        <v>0.2</v>
      </c>
      <c r="H18" s="151">
        <f>'Aproveitamento mensal'!H19</f>
        <v>0.25</v>
      </c>
      <c r="I18" s="151">
        <f>'Aproveitamento mensal'!I19</f>
        <v>0</v>
      </c>
      <c r="J18" s="151">
        <f>'Aproveitamento mensal'!J19</f>
        <v>0</v>
      </c>
      <c r="K18" s="151">
        <f>'Aproveitamento mensal'!K19</f>
        <v>0</v>
      </c>
      <c r="L18" s="151">
        <f>'Aproveitamento mensal'!L19</f>
        <v>0</v>
      </c>
      <c r="M18" s="151">
        <f>'Aproveitamento mensal'!M19</f>
        <v>0</v>
      </c>
    </row>
    <row r="19">
      <c r="A19" s="82" t="str">
        <f>'Aproveitamento mensal'!A20</f>
        <v>Igor</v>
      </c>
      <c r="B19" s="151">
        <f>'Aproveitamento mensal'!B20</f>
        <v>0</v>
      </c>
      <c r="C19" s="151">
        <f>'Aproveitamento mensal'!C20</f>
        <v>0</v>
      </c>
      <c r="D19" s="151">
        <f>'Aproveitamento mensal'!D20</f>
        <v>0</v>
      </c>
      <c r="E19" s="151">
        <f>'Aproveitamento mensal'!E20</f>
        <v>0</v>
      </c>
      <c r="F19" s="151">
        <f>'Aproveitamento mensal'!F20</f>
        <v>0</v>
      </c>
      <c r="G19" s="151">
        <f>'Aproveitamento mensal'!G20</f>
        <v>0</v>
      </c>
      <c r="H19" s="151">
        <f>'Aproveitamento mensal'!H20</f>
        <v>0</v>
      </c>
      <c r="I19" s="151">
        <f>'Aproveitamento mensal'!I20</f>
        <v>0</v>
      </c>
      <c r="J19" s="151">
        <f>'Aproveitamento mensal'!J20</f>
        <v>0</v>
      </c>
      <c r="K19" s="151">
        <f>'Aproveitamento mensal'!K20</f>
        <v>0</v>
      </c>
      <c r="L19" s="151">
        <f>'Aproveitamento mensal'!L20</f>
        <v>0</v>
      </c>
      <c r="M19" s="151">
        <f>'Aproveitamento mensal'!M20</f>
        <v>0</v>
      </c>
    </row>
    <row r="20">
      <c r="A20" s="82" t="str">
        <f>'Aproveitamento mensal'!A21</f>
        <v>Kauê</v>
      </c>
      <c r="B20" s="151">
        <f>'Aproveitamento mensal'!B21</f>
        <v>0</v>
      </c>
      <c r="C20" s="151">
        <f>'Aproveitamento mensal'!C21</f>
        <v>0.08333333333</v>
      </c>
      <c r="D20" s="151">
        <f>'Aproveitamento mensal'!D21</f>
        <v>0.3333333333</v>
      </c>
      <c r="E20" s="151">
        <f>'Aproveitamento mensal'!E21</f>
        <v>1</v>
      </c>
      <c r="F20" s="151">
        <f>'Aproveitamento mensal'!F21</f>
        <v>0.25</v>
      </c>
      <c r="G20" s="151">
        <f>'Aproveitamento mensal'!G21</f>
        <v>0.4</v>
      </c>
      <c r="H20" s="151">
        <f>'Aproveitamento mensal'!H21</f>
        <v>0.25</v>
      </c>
      <c r="I20" s="151">
        <f>'Aproveitamento mensal'!I21</f>
        <v>0</v>
      </c>
      <c r="J20" s="151">
        <f>'Aproveitamento mensal'!J21</f>
        <v>0</v>
      </c>
      <c r="K20" s="151">
        <f>'Aproveitamento mensal'!K21</f>
        <v>0</v>
      </c>
      <c r="L20" s="151">
        <f>'Aproveitamento mensal'!L21</f>
        <v>0</v>
      </c>
      <c r="M20" s="151">
        <f>'Aproveitamento mensal'!M21</f>
        <v>0</v>
      </c>
    </row>
    <row r="21">
      <c r="A21" s="82" t="str">
        <f>'Aproveitamento mensal'!A22</f>
        <v>Laerte</v>
      </c>
      <c r="B21" s="151">
        <f>'Aproveitamento mensal'!B22</f>
        <v>0</v>
      </c>
      <c r="C21" s="151">
        <f>'Aproveitamento mensal'!C22</f>
        <v>0.25</v>
      </c>
      <c r="D21" s="151">
        <f>'Aproveitamento mensal'!D22</f>
        <v>0.06666666667</v>
      </c>
      <c r="E21" s="151">
        <f>'Aproveitamento mensal'!E22</f>
        <v>0</v>
      </c>
      <c r="F21" s="151">
        <f>'Aproveitamento mensal'!F22</f>
        <v>0</v>
      </c>
      <c r="G21" s="151">
        <f>'Aproveitamento mensal'!G22</f>
        <v>0</v>
      </c>
      <c r="H21" s="151">
        <f>'Aproveitamento mensal'!H22</f>
        <v>0</v>
      </c>
      <c r="I21" s="151">
        <f>'Aproveitamento mensal'!I22</f>
        <v>0</v>
      </c>
      <c r="J21" s="151">
        <f>'Aproveitamento mensal'!J22</f>
        <v>0</v>
      </c>
      <c r="K21" s="151">
        <f>'Aproveitamento mensal'!K22</f>
        <v>0</v>
      </c>
      <c r="L21" s="151">
        <f>'Aproveitamento mensal'!L22</f>
        <v>0</v>
      </c>
      <c r="M21" s="151">
        <f>'Aproveitamento mensal'!M22</f>
        <v>0</v>
      </c>
    </row>
    <row r="22">
      <c r="A22" s="82" t="str">
        <f>'Aproveitamento mensal'!A23</f>
        <v>Leo</v>
      </c>
      <c r="B22" s="151">
        <f>'Aproveitamento mensal'!B23</f>
        <v>0</v>
      </c>
      <c r="C22" s="151">
        <f>'Aproveitamento mensal'!C23</f>
        <v>0</v>
      </c>
      <c r="D22" s="151">
        <f>'Aproveitamento mensal'!D23</f>
        <v>0</v>
      </c>
      <c r="E22" s="151">
        <f>'Aproveitamento mensal'!E23</f>
        <v>0</v>
      </c>
      <c r="F22" s="151">
        <f>'Aproveitamento mensal'!F23</f>
        <v>0</v>
      </c>
      <c r="G22" s="151">
        <f>'Aproveitamento mensal'!G23</f>
        <v>0</v>
      </c>
      <c r="H22" s="151">
        <f>'Aproveitamento mensal'!H23</f>
        <v>0</v>
      </c>
      <c r="I22" s="151">
        <f>'Aproveitamento mensal'!I23</f>
        <v>0</v>
      </c>
      <c r="J22" s="151">
        <f>'Aproveitamento mensal'!J23</f>
        <v>0</v>
      </c>
      <c r="K22" s="151">
        <f>'Aproveitamento mensal'!K23</f>
        <v>0</v>
      </c>
      <c r="L22" s="151">
        <f>'Aproveitamento mensal'!L23</f>
        <v>0</v>
      </c>
      <c r="M22" s="151">
        <f>'Aproveitamento mensal'!M23</f>
        <v>0</v>
      </c>
    </row>
    <row r="23">
      <c r="A23" s="82" t="str">
        <f>'Aproveitamento mensal'!A24</f>
        <v>Luan</v>
      </c>
      <c r="B23" s="151">
        <f>'Aproveitamento mensal'!B24</f>
        <v>0</v>
      </c>
      <c r="C23" s="151">
        <f>'Aproveitamento mensal'!C24</f>
        <v>0.08333333333</v>
      </c>
      <c r="D23" s="151">
        <f>'Aproveitamento mensal'!D24</f>
        <v>0.2666666667</v>
      </c>
      <c r="E23" s="151">
        <f>'Aproveitamento mensal'!E24</f>
        <v>0.25</v>
      </c>
      <c r="F23" s="151">
        <f>'Aproveitamento mensal'!F24</f>
        <v>0.5</v>
      </c>
      <c r="G23" s="151">
        <f>'Aproveitamento mensal'!G24</f>
        <v>0</v>
      </c>
      <c r="H23" s="151">
        <f>'Aproveitamento mensal'!H24</f>
        <v>0</v>
      </c>
      <c r="I23" s="151">
        <f>'Aproveitamento mensal'!I24</f>
        <v>0</v>
      </c>
      <c r="J23" s="151">
        <f>'Aproveitamento mensal'!J24</f>
        <v>0</v>
      </c>
      <c r="K23" s="151">
        <f>'Aproveitamento mensal'!K24</f>
        <v>0</v>
      </c>
      <c r="L23" s="151">
        <f>'Aproveitamento mensal'!L24</f>
        <v>0</v>
      </c>
      <c r="M23" s="151">
        <f>'Aproveitamento mensal'!M24</f>
        <v>0</v>
      </c>
    </row>
    <row r="24">
      <c r="A24" s="82" t="str">
        <f>'Aproveitamento mensal'!A25</f>
        <v>Lucas Cabeça</v>
      </c>
      <c r="B24" s="151">
        <f>'Aproveitamento mensal'!B25</f>
        <v>0</v>
      </c>
      <c r="C24" s="151">
        <f>'Aproveitamento mensal'!C25</f>
        <v>0</v>
      </c>
      <c r="D24" s="151">
        <f>'Aproveitamento mensal'!D25</f>
        <v>0.4666666667</v>
      </c>
      <c r="E24" s="151">
        <f>'Aproveitamento mensal'!E25</f>
        <v>0</v>
      </c>
      <c r="F24" s="151">
        <f>'Aproveitamento mensal'!F25</f>
        <v>0.5</v>
      </c>
      <c r="G24" s="151">
        <f>'Aproveitamento mensal'!G25</f>
        <v>0.2</v>
      </c>
      <c r="H24" s="151">
        <f>'Aproveitamento mensal'!H25</f>
        <v>0</v>
      </c>
      <c r="I24" s="151">
        <f>'Aproveitamento mensal'!I25</f>
        <v>0</v>
      </c>
      <c r="J24" s="151">
        <f>'Aproveitamento mensal'!J25</f>
        <v>0</v>
      </c>
      <c r="K24" s="151">
        <f>'Aproveitamento mensal'!K25</f>
        <v>0</v>
      </c>
      <c r="L24" s="151">
        <f>'Aproveitamento mensal'!L25</f>
        <v>0</v>
      </c>
      <c r="M24" s="151">
        <f>'Aproveitamento mensal'!M25</f>
        <v>0</v>
      </c>
    </row>
    <row r="25">
      <c r="A25" s="82" t="str">
        <f>'Aproveitamento mensal'!A26</f>
        <v>Maicon</v>
      </c>
      <c r="B25" s="151">
        <f>'Aproveitamento mensal'!B26</f>
        <v>0</v>
      </c>
      <c r="C25" s="151">
        <f>'Aproveitamento mensal'!C26</f>
        <v>0</v>
      </c>
      <c r="D25" s="151">
        <f>'Aproveitamento mensal'!D26</f>
        <v>0</v>
      </c>
      <c r="E25" s="151">
        <f>'Aproveitamento mensal'!E26</f>
        <v>0</v>
      </c>
      <c r="F25" s="151">
        <f>'Aproveitamento mensal'!F26</f>
        <v>0</v>
      </c>
      <c r="G25" s="151">
        <f>'Aproveitamento mensal'!G26</f>
        <v>0</v>
      </c>
      <c r="H25" s="151">
        <f>'Aproveitamento mensal'!H26</f>
        <v>0</v>
      </c>
      <c r="I25" s="151">
        <f>'Aproveitamento mensal'!I26</f>
        <v>0</v>
      </c>
      <c r="J25" s="151">
        <f>'Aproveitamento mensal'!J26</f>
        <v>0</v>
      </c>
      <c r="K25" s="151">
        <f>'Aproveitamento mensal'!K26</f>
        <v>0</v>
      </c>
      <c r="L25" s="151">
        <f>'Aproveitamento mensal'!L26</f>
        <v>0</v>
      </c>
      <c r="M25" s="151">
        <f>'Aproveitamento mensal'!M26</f>
        <v>0</v>
      </c>
    </row>
    <row r="26">
      <c r="A26" s="82" t="str">
        <f>'Aproveitamento mensal'!A27</f>
        <v>Maikel</v>
      </c>
      <c r="B26" s="151">
        <f>'Aproveitamento mensal'!B27</f>
        <v>0</v>
      </c>
      <c r="C26" s="151">
        <f>'Aproveitamento mensal'!C27</f>
        <v>0</v>
      </c>
      <c r="D26" s="151">
        <f>'Aproveitamento mensal'!D27</f>
        <v>0</v>
      </c>
      <c r="E26" s="151">
        <f>'Aproveitamento mensal'!E27</f>
        <v>0</v>
      </c>
      <c r="F26" s="151">
        <f>'Aproveitamento mensal'!F27</f>
        <v>0</v>
      </c>
      <c r="G26" s="151">
        <f>'Aproveitamento mensal'!G27</f>
        <v>0</v>
      </c>
      <c r="H26" s="151">
        <f>'Aproveitamento mensal'!H27</f>
        <v>0</v>
      </c>
      <c r="I26" s="151">
        <f>'Aproveitamento mensal'!I27</f>
        <v>0</v>
      </c>
      <c r="J26" s="151">
        <f>'Aproveitamento mensal'!J27</f>
        <v>0</v>
      </c>
      <c r="K26" s="151">
        <f>'Aproveitamento mensal'!K27</f>
        <v>0</v>
      </c>
      <c r="L26" s="151">
        <f>'Aproveitamento mensal'!L27</f>
        <v>0</v>
      </c>
      <c r="M26" s="151">
        <f>'Aproveitamento mensal'!M27</f>
        <v>0</v>
      </c>
    </row>
    <row r="27">
      <c r="A27" s="82" t="str">
        <f>'Aproveitamento mensal'!A28</f>
        <v>Marlon</v>
      </c>
      <c r="B27" s="151">
        <f>'Aproveitamento mensal'!B28</f>
        <v>0</v>
      </c>
      <c r="C27" s="151">
        <f>'Aproveitamento mensal'!C28</f>
        <v>0.08333333333</v>
      </c>
      <c r="D27" s="151">
        <f>'Aproveitamento mensal'!D28</f>
        <v>0.2666666667</v>
      </c>
      <c r="E27" s="151">
        <f>'Aproveitamento mensal'!E28</f>
        <v>0.5</v>
      </c>
      <c r="F27" s="151">
        <f>'Aproveitamento mensal'!F28</f>
        <v>0.5</v>
      </c>
      <c r="G27" s="151">
        <f>'Aproveitamento mensal'!G28</f>
        <v>0.2</v>
      </c>
      <c r="H27" s="151">
        <f>'Aproveitamento mensal'!H28</f>
        <v>0.25</v>
      </c>
      <c r="I27" s="151">
        <f>'Aproveitamento mensal'!I28</f>
        <v>0</v>
      </c>
      <c r="J27" s="151">
        <f>'Aproveitamento mensal'!J28</f>
        <v>0</v>
      </c>
      <c r="K27" s="151">
        <f>'Aproveitamento mensal'!K28</f>
        <v>0</v>
      </c>
      <c r="L27" s="151">
        <f>'Aproveitamento mensal'!L28</f>
        <v>0</v>
      </c>
      <c r="M27" s="151">
        <f>'Aproveitamento mensal'!M28</f>
        <v>0</v>
      </c>
    </row>
    <row r="28">
      <c r="A28" s="82" t="str">
        <f>'Aproveitamento mensal'!A29</f>
        <v>Marvin</v>
      </c>
      <c r="B28" s="151">
        <f>'Aproveitamento mensal'!B29</f>
        <v>0</v>
      </c>
      <c r="C28" s="151">
        <f>'Aproveitamento mensal'!C29</f>
        <v>0</v>
      </c>
      <c r="D28" s="151">
        <f>'Aproveitamento mensal'!D29</f>
        <v>0.5333333333</v>
      </c>
      <c r="E28" s="151">
        <f>'Aproveitamento mensal'!E29</f>
        <v>1</v>
      </c>
      <c r="F28" s="151">
        <f>'Aproveitamento mensal'!F29</f>
        <v>0.5</v>
      </c>
      <c r="G28" s="151">
        <f>'Aproveitamento mensal'!G29</f>
        <v>0.4</v>
      </c>
      <c r="H28" s="151">
        <f>'Aproveitamento mensal'!H29</f>
        <v>0</v>
      </c>
      <c r="I28" s="151">
        <f>'Aproveitamento mensal'!I29</f>
        <v>0</v>
      </c>
      <c r="J28" s="151">
        <f>'Aproveitamento mensal'!J29</f>
        <v>0</v>
      </c>
      <c r="K28" s="151">
        <f>'Aproveitamento mensal'!K29</f>
        <v>0</v>
      </c>
      <c r="L28" s="151">
        <f>'Aproveitamento mensal'!L29</f>
        <v>0</v>
      </c>
      <c r="M28" s="151">
        <f>'Aproveitamento mensal'!M29</f>
        <v>0</v>
      </c>
    </row>
    <row r="29">
      <c r="A29" s="82" t="str">
        <f>'Aproveitamento mensal'!A30</f>
        <v>Mateus Zenker </v>
      </c>
      <c r="B29" s="151">
        <f>'Aproveitamento mensal'!B30</f>
        <v>0</v>
      </c>
      <c r="C29" s="151">
        <f>'Aproveitamento mensal'!C30</f>
        <v>0.25</v>
      </c>
      <c r="D29" s="151">
        <f>'Aproveitamento mensal'!D30</f>
        <v>0.06666666667</v>
      </c>
      <c r="E29" s="151">
        <f>'Aproveitamento mensal'!E30</f>
        <v>0.25</v>
      </c>
      <c r="F29" s="151">
        <f>'Aproveitamento mensal'!F30</f>
        <v>0.25</v>
      </c>
      <c r="G29" s="151">
        <f>'Aproveitamento mensal'!G30</f>
        <v>0</v>
      </c>
      <c r="H29" s="151">
        <f>'Aproveitamento mensal'!H30</f>
        <v>0</v>
      </c>
      <c r="I29" s="151">
        <f>'Aproveitamento mensal'!I30</f>
        <v>0</v>
      </c>
      <c r="J29" s="151">
        <f>'Aproveitamento mensal'!J30</f>
        <v>0</v>
      </c>
      <c r="K29" s="151">
        <f>'Aproveitamento mensal'!K30</f>
        <v>0</v>
      </c>
      <c r="L29" s="151">
        <f>'Aproveitamento mensal'!L30</f>
        <v>0</v>
      </c>
      <c r="M29" s="151">
        <f>'Aproveitamento mensal'!M30</f>
        <v>0</v>
      </c>
    </row>
    <row r="30">
      <c r="A30" s="82" t="str">
        <f>'Aproveitamento mensal'!A31</f>
        <v>Matheus Reis </v>
      </c>
      <c r="B30" s="151">
        <f>'Aproveitamento mensal'!B31</f>
        <v>0</v>
      </c>
      <c r="C30" s="151">
        <f>'Aproveitamento mensal'!C31</f>
        <v>0</v>
      </c>
      <c r="D30" s="151">
        <f>'Aproveitamento mensal'!D31</f>
        <v>0.06666666667</v>
      </c>
      <c r="E30" s="151">
        <f>'Aproveitamento mensal'!E31</f>
        <v>0</v>
      </c>
      <c r="F30" s="151">
        <f>'Aproveitamento mensal'!F31</f>
        <v>0</v>
      </c>
      <c r="G30" s="151">
        <f>'Aproveitamento mensal'!G31</f>
        <v>0</v>
      </c>
      <c r="H30" s="151">
        <f>'Aproveitamento mensal'!H31</f>
        <v>0</v>
      </c>
      <c r="I30" s="151">
        <f>'Aproveitamento mensal'!I31</f>
        <v>0</v>
      </c>
      <c r="J30" s="151">
        <f>'Aproveitamento mensal'!J31</f>
        <v>0</v>
      </c>
      <c r="K30" s="151">
        <f>'Aproveitamento mensal'!K31</f>
        <v>0</v>
      </c>
      <c r="L30" s="151">
        <f>'Aproveitamento mensal'!L31</f>
        <v>0</v>
      </c>
      <c r="M30" s="151">
        <f>'Aproveitamento mensal'!M31</f>
        <v>0</v>
      </c>
    </row>
    <row r="31">
      <c r="A31" s="82" t="str">
        <f>'Aproveitamento mensal'!A32</f>
        <v>Michel</v>
      </c>
      <c r="B31" s="151">
        <f>'Aproveitamento mensal'!B32</f>
        <v>0</v>
      </c>
      <c r="C31" s="151">
        <f>'Aproveitamento mensal'!C32</f>
        <v>0</v>
      </c>
      <c r="D31" s="151">
        <f>'Aproveitamento mensal'!D32</f>
        <v>0</v>
      </c>
      <c r="E31" s="151">
        <f>'Aproveitamento mensal'!E32</f>
        <v>0.25</v>
      </c>
      <c r="F31" s="151">
        <f>'Aproveitamento mensal'!F32</f>
        <v>0</v>
      </c>
      <c r="G31" s="151">
        <f>'Aproveitamento mensal'!G32</f>
        <v>0</v>
      </c>
      <c r="H31" s="151">
        <f>'Aproveitamento mensal'!H32</f>
        <v>0</v>
      </c>
      <c r="I31" s="151">
        <f>'Aproveitamento mensal'!I32</f>
        <v>0</v>
      </c>
      <c r="J31" s="151">
        <f>'Aproveitamento mensal'!J32</f>
        <v>0</v>
      </c>
      <c r="K31" s="151">
        <f>'Aproveitamento mensal'!K32</f>
        <v>0</v>
      </c>
      <c r="L31" s="151">
        <f>'Aproveitamento mensal'!L32</f>
        <v>0</v>
      </c>
      <c r="M31" s="151">
        <f>'Aproveitamento mensal'!M32</f>
        <v>0</v>
      </c>
    </row>
    <row r="32">
      <c r="A32" s="82" t="str">
        <f>'Aproveitamento mensal'!A33</f>
        <v>Misael</v>
      </c>
      <c r="B32" s="151">
        <f>'Aproveitamento mensal'!B33</f>
        <v>0</v>
      </c>
      <c r="C32" s="151">
        <f>'Aproveitamento mensal'!C33</f>
        <v>0</v>
      </c>
      <c r="D32" s="151">
        <f>'Aproveitamento mensal'!D33</f>
        <v>0.06666666667</v>
      </c>
      <c r="E32" s="151">
        <f>'Aproveitamento mensal'!E33</f>
        <v>0.25</v>
      </c>
      <c r="F32" s="151">
        <f>'Aproveitamento mensal'!F33</f>
        <v>0.25</v>
      </c>
      <c r="G32" s="151">
        <f>'Aproveitamento mensal'!G33</f>
        <v>0.4</v>
      </c>
      <c r="H32" s="151">
        <f>'Aproveitamento mensal'!H33</f>
        <v>0.25</v>
      </c>
      <c r="I32" s="151">
        <f>'Aproveitamento mensal'!I33</f>
        <v>0</v>
      </c>
      <c r="J32" s="151">
        <f>'Aproveitamento mensal'!J33</f>
        <v>0</v>
      </c>
      <c r="K32" s="151">
        <f>'Aproveitamento mensal'!K33</f>
        <v>0</v>
      </c>
      <c r="L32" s="151">
        <f>'Aproveitamento mensal'!L33</f>
        <v>0</v>
      </c>
      <c r="M32" s="151">
        <f>'Aproveitamento mensal'!M33</f>
        <v>0</v>
      </c>
    </row>
    <row r="33">
      <c r="A33" s="82" t="str">
        <f>'Aproveitamento mensal'!A34</f>
        <v>Murilo Pim</v>
      </c>
      <c r="B33" s="151">
        <f>'Aproveitamento mensal'!B34</f>
        <v>0</v>
      </c>
      <c r="C33" s="151">
        <f>'Aproveitamento mensal'!C34</f>
        <v>0.25</v>
      </c>
      <c r="D33" s="151">
        <f>'Aproveitamento mensal'!D34</f>
        <v>0</v>
      </c>
      <c r="E33" s="151">
        <f>'Aproveitamento mensal'!E34</f>
        <v>0</v>
      </c>
      <c r="F33" s="151">
        <f>'Aproveitamento mensal'!F34</f>
        <v>0</v>
      </c>
      <c r="G33" s="151">
        <f>'Aproveitamento mensal'!G34</f>
        <v>0</v>
      </c>
      <c r="H33" s="151">
        <f>'Aproveitamento mensal'!H34</f>
        <v>0</v>
      </c>
      <c r="I33" s="151">
        <f>'Aproveitamento mensal'!I34</f>
        <v>0</v>
      </c>
      <c r="J33" s="151">
        <f>'Aproveitamento mensal'!J34</f>
        <v>0</v>
      </c>
      <c r="K33" s="151">
        <f>'Aproveitamento mensal'!K34</f>
        <v>0</v>
      </c>
      <c r="L33" s="151">
        <f>'Aproveitamento mensal'!L34</f>
        <v>0</v>
      </c>
      <c r="M33" s="151">
        <f>'Aproveitamento mensal'!M34</f>
        <v>0</v>
      </c>
    </row>
    <row r="34">
      <c r="A34" s="82" t="str">
        <f>'Aproveitamento mensal'!A35</f>
        <v>Pablo Kremer</v>
      </c>
      <c r="B34" s="151">
        <f>'Aproveitamento mensal'!B35</f>
        <v>0</v>
      </c>
      <c r="C34" s="151">
        <f>'Aproveitamento mensal'!C35</f>
        <v>0</v>
      </c>
      <c r="D34" s="151">
        <f>'Aproveitamento mensal'!D35</f>
        <v>0.2</v>
      </c>
      <c r="E34" s="151">
        <f>'Aproveitamento mensal'!E35</f>
        <v>0.5</v>
      </c>
      <c r="F34" s="151">
        <f>'Aproveitamento mensal'!F35</f>
        <v>0</v>
      </c>
      <c r="G34" s="151">
        <f>'Aproveitamento mensal'!G35</f>
        <v>0</v>
      </c>
      <c r="H34" s="151">
        <f>'Aproveitamento mensal'!H35</f>
        <v>0</v>
      </c>
      <c r="I34" s="151">
        <f>'Aproveitamento mensal'!I35</f>
        <v>0</v>
      </c>
      <c r="J34" s="151">
        <f>'Aproveitamento mensal'!J35</f>
        <v>0</v>
      </c>
      <c r="K34" s="151">
        <f>'Aproveitamento mensal'!K35</f>
        <v>0</v>
      </c>
      <c r="L34" s="151">
        <f>'Aproveitamento mensal'!L35</f>
        <v>0</v>
      </c>
      <c r="M34" s="151">
        <f>'Aproveitamento mensal'!M35</f>
        <v>0</v>
      </c>
    </row>
    <row r="35">
      <c r="A35" s="82" t="str">
        <f>'Aproveitamento mensal'!A36</f>
        <v>Pablo Marques</v>
      </c>
      <c r="B35" s="151">
        <f>'Aproveitamento mensal'!B36</f>
        <v>0</v>
      </c>
      <c r="C35" s="151">
        <f>'Aproveitamento mensal'!C36</f>
        <v>0.25</v>
      </c>
      <c r="D35" s="151">
        <f>'Aproveitamento mensal'!D36</f>
        <v>0.3333333333</v>
      </c>
      <c r="E35" s="151">
        <f>'Aproveitamento mensal'!E36</f>
        <v>0.5</v>
      </c>
      <c r="F35" s="151">
        <f>'Aproveitamento mensal'!F36</f>
        <v>0.75</v>
      </c>
      <c r="G35" s="151">
        <f>'Aproveitamento mensal'!G36</f>
        <v>0.2</v>
      </c>
      <c r="H35" s="151">
        <f>'Aproveitamento mensal'!H36</f>
        <v>0</v>
      </c>
      <c r="I35" s="151">
        <f>'Aproveitamento mensal'!I36</f>
        <v>0</v>
      </c>
      <c r="J35" s="151">
        <f>'Aproveitamento mensal'!J36</f>
        <v>0</v>
      </c>
      <c r="K35" s="151">
        <f>'Aproveitamento mensal'!K36</f>
        <v>0</v>
      </c>
      <c r="L35" s="151">
        <f>'Aproveitamento mensal'!L36</f>
        <v>0</v>
      </c>
      <c r="M35" s="151">
        <f>'Aproveitamento mensal'!M36</f>
        <v>0</v>
      </c>
    </row>
    <row r="36">
      <c r="A36" s="82" t="str">
        <f>'Aproveitamento mensal'!A37</f>
        <v>Pexe</v>
      </c>
      <c r="B36" s="151">
        <f>'Aproveitamento mensal'!B37</f>
        <v>0</v>
      </c>
      <c r="C36" s="151">
        <f>'Aproveitamento mensal'!C37</f>
        <v>0</v>
      </c>
      <c r="D36" s="151">
        <f>'Aproveitamento mensal'!D37</f>
        <v>0.2666666667</v>
      </c>
      <c r="E36" s="151">
        <f>'Aproveitamento mensal'!E37</f>
        <v>0</v>
      </c>
      <c r="F36" s="151">
        <f>'Aproveitamento mensal'!F37</f>
        <v>0</v>
      </c>
      <c r="G36" s="151">
        <f>'Aproveitamento mensal'!G37</f>
        <v>0</v>
      </c>
      <c r="H36" s="151">
        <f>'Aproveitamento mensal'!H37</f>
        <v>0</v>
      </c>
      <c r="I36" s="151">
        <f>'Aproveitamento mensal'!I37</f>
        <v>0</v>
      </c>
      <c r="J36" s="151">
        <f>'Aproveitamento mensal'!J37</f>
        <v>0</v>
      </c>
      <c r="K36" s="151">
        <f>'Aproveitamento mensal'!K37</f>
        <v>0</v>
      </c>
      <c r="L36" s="151">
        <f>'Aproveitamento mensal'!L37</f>
        <v>0</v>
      </c>
      <c r="M36" s="151">
        <f>'Aproveitamento mensal'!M37</f>
        <v>0</v>
      </c>
    </row>
    <row r="37">
      <c r="A37" s="82" t="str">
        <f>'Aproveitamento mensal'!A38</f>
        <v>Rafael Backes</v>
      </c>
      <c r="B37" s="151">
        <f>'Aproveitamento mensal'!B38</f>
        <v>0</v>
      </c>
      <c r="C37" s="151">
        <f>'Aproveitamento mensal'!C38</f>
        <v>0</v>
      </c>
      <c r="D37" s="151">
        <f>'Aproveitamento mensal'!D38</f>
        <v>0</v>
      </c>
      <c r="E37" s="151">
        <f>'Aproveitamento mensal'!E38</f>
        <v>0</v>
      </c>
      <c r="F37" s="151">
        <f>'Aproveitamento mensal'!F38</f>
        <v>0</v>
      </c>
      <c r="G37" s="151">
        <f>'Aproveitamento mensal'!G38</f>
        <v>0</v>
      </c>
      <c r="H37" s="151">
        <f>'Aproveitamento mensal'!H38</f>
        <v>0</v>
      </c>
      <c r="I37" s="151">
        <f>'Aproveitamento mensal'!I38</f>
        <v>0</v>
      </c>
      <c r="J37" s="151">
        <f>'Aproveitamento mensal'!J38</f>
        <v>0</v>
      </c>
      <c r="K37" s="151">
        <f>'Aproveitamento mensal'!K38</f>
        <v>0</v>
      </c>
      <c r="L37" s="151">
        <f>'Aproveitamento mensal'!L38</f>
        <v>0</v>
      </c>
      <c r="M37" s="151">
        <f>'Aproveitamento mensal'!M38</f>
        <v>0</v>
      </c>
    </row>
    <row r="38">
      <c r="A38" s="82" t="str">
        <f>'Aproveitamento mensal'!A39</f>
        <v>Rafael Justo</v>
      </c>
      <c r="B38" s="151">
        <f>'Aproveitamento mensal'!B39</f>
        <v>0</v>
      </c>
      <c r="C38" s="151">
        <f>'Aproveitamento mensal'!C39</f>
        <v>0.08333333333</v>
      </c>
      <c r="D38" s="151">
        <f>'Aproveitamento mensal'!D39</f>
        <v>0.3333333333</v>
      </c>
      <c r="E38" s="151">
        <f>'Aproveitamento mensal'!E39</f>
        <v>0.25</v>
      </c>
      <c r="F38" s="151">
        <f>'Aproveitamento mensal'!F39</f>
        <v>0</v>
      </c>
      <c r="G38" s="151">
        <f>'Aproveitamento mensal'!G39</f>
        <v>0.2</v>
      </c>
      <c r="H38" s="151">
        <f>'Aproveitamento mensal'!H39</f>
        <v>0</v>
      </c>
      <c r="I38" s="151">
        <f>'Aproveitamento mensal'!I39</f>
        <v>0</v>
      </c>
      <c r="J38" s="151">
        <f>'Aproveitamento mensal'!J39</f>
        <v>0</v>
      </c>
      <c r="K38" s="151">
        <f>'Aproveitamento mensal'!K39</f>
        <v>0</v>
      </c>
      <c r="L38" s="151">
        <f>'Aproveitamento mensal'!L39</f>
        <v>0</v>
      </c>
      <c r="M38" s="151">
        <f>'Aproveitamento mensal'!M39</f>
        <v>0</v>
      </c>
    </row>
    <row r="39">
      <c r="A39" s="82" t="str">
        <f>'Aproveitamento mensal'!A40</f>
        <v>Rafael Muller</v>
      </c>
      <c r="B39" s="151">
        <f>'Aproveitamento mensal'!B40</f>
        <v>0</v>
      </c>
      <c r="C39" s="151">
        <f>'Aproveitamento mensal'!C40</f>
        <v>0.5833333333</v>
      </c>
      <c r="D39" s="151">
        <f>'Aproveitamento mensal'!D40</f>
        <v>0.5333333333</v>
      </c>
      <c r="E39" s="151">
        <f>'Aproveitamento mensal'!E40</f>
        <v>0.5</v>
      </c>
      <c r="F39" s="151">
        <f>'Aproveitamento mensal'!F40</f>
        <v>0.25</v>
      </c>
      <c r="G39" s="151">
        <f>'Aproveitamento mensal'!G40</f>
        <v>0.4</v>
      </c>
      <c r="H39" s="151">
        <f>'Aproveitamento mensal'!H40</f>
        <v>0</v>
      </c>
      <c r="I39" s="151">
        <f>'Aproveitamento mensal'!I40</f>
        <v>0</v>
      </c>
      <c r="J39" s="151">
        <f>'Aproveitamento mensal'!J40</f>
        <v>0</v>
      </c>
      <c r="K39" s="151">
        <f>'Aproveitamento mensal'!K40</f>
        <v>0</v>
      </c>
      <c r="L39" s="151">
        <f>'Aproveitamento mensal'!L40</f>
        <v>0</v>
      </c>
      <c r="M39" s="151">
        <f>'Aproveitamento mensal'!M40</f>
        <v>0</v>
      </c>
    </row>
    <row r="40">
      <c r="A40" s="82" t="str">
        <f>'Aproveitamento mensal'!A41</f>
        <v>Renan Spengler</v>
      </c>
      <c r="B40" s="151">
        <f>'Aproveitamento mensal'!B41</f>
        <v>0</v>
      </c>
      <c r="C40" s="151">
        <f>'Aproveitamento mensal'!C41</f>
        <v>0</v>
      </c>
      <c r="D40" s="151">
        <f>'Aproveitamento mensal'!D41</f>
        <v>0.06666666667</v>
      </c>
      <c r="E40" s="151">
        <f>'Aproveitamento mensal'!E41</f>
        <v>0</v>
      </c>
      <c r="F40" s="151">
        <f>'Aproveitamento mensal'!F41</f>
        <v>0</v>
      </c>
      <c r="G40" s="151">
        <f>'Aproveitamento mensal'!G41</f>
        <v>0</v>
      </c>
      <c r="H40" s="151">
        <f>'Aproveitamento mensal'!H41</f>
        <v>0</v>
      </c>
      <c r="I40" s="151">
        <f>'Aproveitamento mensal'!I41</f>
        <v>0</v>
      </c>
      <c r="J40" s="151">
        <f>'Aproveitamento mensal'!J41</f>
        <v>0</v>
      </c>
      <c r="K40" s="151">
        <f>'Aproveitamento mensal'!K41</f>
        <v>0</v>
      </c>
      <c r="L40" s="151">
        <f>'Aproveitamento mensal'!L41</f>
        <v>0</v>
      </c>
      <c r="M40" s="151">
        <f>'Aproveitamento mensal'!M41</f>
        <v>0</v>
      </c>
    </row>
    <row r="41">
      <c r="A41" s="82" t="str">
        <f>'Aproveitamento mensal'!A42</f>
        <v>Renato Junior </v>
      </c>
      <c r="B41" s="151">
        <f>'Aproveitamento mensal'!B42</f>
        <v>0</v>
      </c>
      <c r="C41" s="151">
        <f>'Aproveitamento mensal'!C42</f>
        <v>0.3333333333</v>
      </c>
      <c r="D41" s="151">
        <f>'Aproveitamento mensal'!D42</f>
        <v>0.3333333333</v>
      </c>
      <c r="E41" s="151">
        <f>'Aproveitamento mensal'!E42</f>
        <v>0.25</v>
      </c>
      <c r="F41" s="151">
        <f>'Aproveitamento mensal'!F42</f>
        <v>0.25</v>
      </c>
      <c r="G41" s="151">
        <f>'Aproveitamento mensal'!G42</f>
        <v>0</v>
      </c>
      <c r="H41" s="151">
        <f>'Aproveitamento mensal'!H42</f>
        <v>0</v>
      </c>
      <c r="I41" s="151">
        <f>'Aproveitamento mensal'!I42</f>
        <v>0</v>
      </c>
      <c r="J41" s="151">
        <f>'Aproveitamento mensal'!J42</f>
        <v>0</v>
      </c>
      <c r="K41" s="151">
        <f>'Aproveitamento mensal'!K42</f>
        <v>0</v>
      </c>
      <c r="L41" s="151">
        <f>'Aproveitamento mensal'!L42</f>
        <v>0</v>
      </c>
      <c r="M41" s="151">
        <f>'Aproveitamento mensal'!M42</f>
        <v>0</v>
      </c>
    </row>
    <row r="42">
      <c r="A42" s="82" t="str">
        <f>'Aproveitamento mensal'!A43</f>
        <v>Rickyel</v>
      </c>
      <c r="B42" s="151">
        <f>'Aproveitamento mensal'!B43</f>
        <v>0</v>
      </c>
      <c r="C42" s="151">
        <f>'Aproveitamento mensal'!C43</f>
        <v>0</v>
      </c>
      <c r="D42" s="151">
        <f>'Aproveitamento mensal'!D43</f>
        <v>0.06666666667</v>
      </c>
      <c r="E42" s="151">
        <f>'Aproveitamento mensal'!E43</f>
        <v>0.25</v>
      </c>
      <c r="F42" s="151">
        <f>'Aproveitamento mensal'!F43</f>
        <v>0.25</v>
      </c>
      <c r="G42" s="151">
        <f>'Aproveitamento mensal'!G43</f>
        <v>0</v>
      </c>
      <c r="H42" s="151">
        <f>'Aproveitamento mensal'!H43</f>
        <v>0</v>
      </c>
      <c r="I42" s="151">
        <f>'Aproveitamento mensal'!I43</f>
        <v>0</v>
      </c>
      <c r="J42" s="151">
        <f>'Aproveitamento mensal'!J43</f>
        <v>0</v>
      </c>
      <c r="K42" s="151">
        <f>'Aproveitamento mensal'!K43</f>
        <v>0</v>
      </c>
      <c r="L42" s="151">
        <f>'Aproveitamento mensal'!L43</f>
        <v>0</v>
      </c>
      <c r="M42" s="151">
        <f>'Aproveitamento mensal'!M43</f>
        <v>0</v>
      </c>
    </row>
    <row r="43">
      <c r="A43" s="82" t="str">
        <f>'Aproveitamento mensal'!A44</f>
        <v>Roberto Renck</v>
      </c>
      <c r="B43" s="151">
        <f>'Aproveitamento mensal'!B44</f>
        <v>0</v>
      </c>
      <c r="C43" s="151">
        <f>'Aproveitamento mensal'!C44</f>
        <v>0.3333333333</v>
      </c>
      <c r="D43" s="151">
        <f>'Aproveitamento mensal'!D44</f>
        <v>0</v>
      </c>
      <c r="E43" s="151">
        <f>'Aproveitamento mensal'!E44</f>
        <v>0</v>
      </c>
      <c r="F43" s="151">
        <f>'Aproveitamento mensal'!F44</f>
        <v>0</v>
      </c>
      <c r="G43" s="151">
        <f>'Aproveitamento mensal'!G44</f>
        <v>0</v>
      </c>
      <c r="H43" s="151">
        <f>'Aproveitamento mensal'!H44</f>
        <v>0</v>
      </c>
      <c r="I43" s="151">
        <f>'Aproveitamento mensal'!I44</f>
        <v>0</v>
      </c>
      <c r="J43" s="151">
        <f>'Aproveitamento mensal'!J44</f>
        <v>0</v>
      </c>
      <c r="K43" s="151">
        <f>'Aproveitamento mensal'!K44</f>
        <v>0</v>
      </c>
      <c r="L43" s="151">
        <f>'Aproveitamento mensal'!L44</f>
        <v>0</v>
      </c>
      <c r="M43" s="151">
        <f>'Aproveitamento mensal'!M44</f>
        <v>0</v>
      </c>
    </row>
    <row r="44">
      <c r="A44" s="82" t="str">
        <f>'Aproveitamento mensal'!A45</f>
        <v>Ruan</v>
      </c>
      <c r="B44" s="151">
        <f>'Aproveitamento mensal'!B45</f>
        <v>0</v>
      </c>
      <c r="C44" s="151">
        <f>'Aproveitamento mensal'!C45</f>
        <v>0.25</v>
      </c>
      <c r="D44" s="151">
        <f>'Aproveitamento mensal'!D45</f>
        <v>0</v>
      </c>
      <c r="E44" s="151">
        <f>'Aproveitamento mensal'!E45</f>
        <v>0</v>
      </c>
      <c r="F44" s="151">
        <f>'Aproveitamento mensal'!F45</f>
        <v>0</v>
      </c>
      <c r="G44" s="151">
        <f>'Aproveitamento mensal'!G45</f>
        <v>0</v>
      </c>
      <c r="H44" s="151">
        <f>'Aproveitamento mensal'!H45</f>
        <v>0</v>
      </c>
      <c r="I44" s="151">
        <f>'Aproveitamento mensal'!I45</f>
        <v>0</v>
      </c>
      <c r="J44" s="151">
        <f>'Aproveitamento mensal'!J45</f>
        <v>0</v>
      </c>
      <c r="K44" s="151">
        <f>'Aproveitamento mensal'!K45</f>
        <v>0</v>
      </c>
      <c r="L44" s="151">
        <f>'Aproveitamento mensal'!L45</f>
        <v>0</v>
      </c>
      <c r="M44" s="151">
        <f>'Aproveitamento mensal'!M45</f>
        <v>0</v>
      </c>
    </row>
    <row r="45">
      <c r="A45" s="82" t="str">
        <f>'Aproveitamento mensal'!A46</f>
        <v>Sandro</v>
      </c>
      <c r="B45" s="151">
        <f>'Aproveitamento mensal'!B46</f>
        <v>0</v>
      </c>
      <c r="C45" s="151">
        <f>'Aproveitamento mensal'!C46</f>
        <v>0</v>
      </c>
      <c r="D45" s="151">
        <f>'Aproveitamento mensal'!D46</f>
        <v>0.2</v>
      </c>
      <c r="E45" s="151">
        <f>'Aproveitamento mensal'!E46</f>
        <v>0</v>
      </c>
      <c r="F45" s="151">
        <f>'Aproveitamento mensal'!F46</f>
        <v>0</v>
      </c>
      <c r="G45" s="151">
        <f>'Aproveitamento mensal'!G46</f>
        <v>0</v>
      </c>
      <c r="H45" s="151">
        <f>'Aproveitamento mensal'!H46</f>
        <v>0</v>
      </c>
      <c r="I45" s="151">
        <f>'Aproveitamento mensal'!I46</f>
        <v>0</v>
      </c>
      <c r="J45" s="151">
        <f>'Aproveitamento mensal'!J46</f>
        <v>0</v>
      </c>
      <c r="K45" s="151">
        <f>'Aproveitamento mensal'!K46</f>
        <v>0</v>
      </c>
      <c r="L45" s="151">
        <f>'Aproveitamento mensal'!L46</f>
        <v>0</v>
      </c>
      <c r="M45" s="151">
        <f>'Aproveitamento mensal'!M46</f>
        <v>0</v>
      </c>
    </row>
    <row r="46">
      <c r="A46" s="82" t="str">
        <f>'Aproveitamento mensal'!A47</f>
        <v>Tevez</v>
      </c>
      <c r="B46" s="151">
        <f>'Aproveitamento mensal'!B47</f>
        <v>0</v>
      </c>
      <c r="C46" s="151">
        <f>'Aproveitamento mensal'!C47</f>
        <v>0</v>
      </c>
      <c r="D46" s="151">
        <f>'Aproveitamento mensal'!D47</f>
        <v>0</v>
      </c>
      <c r="E46" s="151">
        <f>'Aproveitamento mensal'!E47</f>
        <v>0</v>
      </c>
      <c r="F46" s="151">
        <f>'Aproveitamento mensal'!F47</f>
        <v>0.5</v>
      </c>
      <c r="G46" s="151">
        <f>'Aproveitamento mensal'!G47</f>
        <v>0.4</v>
      </c>
      <c r="H46" s="151">
        <f>'Aproveitamento mensal'!H47</f>
        <v>0.25</v>
      </c>
      <c r="I46" s="151">
        <f>'Aproveitamento mensal'!I47</f>
        <v>0</v>
      </c>
      <c r="J46" s="151">
        <f>'Aproveitamento mensal'!J47</f>
        <v>0</v>
      </c>
      <c r="K46" s="151">
        <f>'Aproveitamento mensal'!K47</f>
        <v>0</v>
      </c>
      <c r="L46" s="151">
        <f>'Aproveitamento mensal'!L47</f>
        <v>0</v>
      </c>
      <c r="M46" s="151">
        <f>'Aproveitamento mensal'!M47</f>
        <v>0</v>
      </c>
    </row>
    <row r="47">
      <c r="A47" s="82" t="str">
        <f>'Aproveitamento mensal'!A48</f>
        <v>Victor</v>
      </c>
      <c r="B47" s="151">
        <f>'Aproveitamento mensal'!B48</f>
        <v>0</v>
      </c>
      <c r="C47" s="151">
        <f>'Aproveitamento mensal'!C48</f>
        <v>0</v>
      </c>
      <c r="D47" s="151">
        <f>'Aproveitamento mensal'!D48</f>
        <v>0.2</v>
      </c>
      <c r="E47" s="151">
        <f>'Aproveitamento mensal'!E48</f>
        <v>0</v>
      </c>
      <c r="F47" s="151">
        <f>'Aproveitamento mensal'!F48</f>
        <v>0.75</v>
      </c>
      <c r="G47" s="151">
        <f>'Aproveitamento mensal'!G48</f>
        <v>0.4</v>
      </c>
      <c r="H47" s="151">
        <f>'Aproveitamento mensal'!H48</f>
        <v>0</v>
      </c>
      <c r="I47" s="151">
        <f>'Aproveitamento mensal'!I48</f>
        <v>0</v>
      </c>
      <c r="J47" s="151">
        <f>'Aproveitamento mensal'!J48</f>
        <v>0</v>
      </c>
      <c r="K47" s="151">
        <f>'Aproveitamento mensal'!K48</f>
        <v>0</v>
      </c>
      <c r="L47" s="151">
        <f>'Aproveitamento mensal'!L48</f>
        <v>0</v>
      </c>
      <c r="M47" s="151">
        <f>'Aproveitamento mensal'!M48</f>
        <v>0</v>
      </c>
    </row>
    <row r="48">
      <c r="A48" s="82" t="str">
        <f>'Aproveitamento mensal'!A49</f>
        <v>Wilson</v>
      </c>
      <c r="B48" s="151">
        <f>'Aproveitamento mensal'!B49</f>
        <v>0</v>
      </c>
      <c r="C48" s="151">
        <f>'Aproveitamento mensal'!C49</f>
        <v>0.3333333333</v>
      </c>
      <c r="D48" s="151">
        <f>'Aproveitamento mensal'!D49</f>
        <v>0.5333333333</v>
      </c>
      <c r="E48" s="151">
        <f>'Aproveitamento mensal'!E49</f>
        <v>0.5</v>
      </c>
      <c r="F48" s="151">
        <f>'Aproveitamento mensal'!F49</f>
        <v>0.5</v>
      </c>
      <c r="G48" s="151">
        <f>'Aproveitamento mensal'!G49</f>
        <v>0.4</v>
      </c>
      <c r="H48" s="151">
        <f>'Aproveitamento mensal'!H49</f>
        <v>0</v>
      </c>
      <c r="I48" s="151">
        <f>'Aproveitamento mensal'!I49</f>
        <v>0</v>
      </c>
      <c r="J48" s="151">
        <f>'Aproveitamento mensal'!J49</f>
        <v>0</v>
      </c>
      <c r="K48" s="151">
        <f>'Aproveitamento mensal'!K49</f>
        <v>0</v>
      </c>
      <c r="L48" s="151">
        <f>'Aproveitamento mensal'!L49</f>
        <v>0</v>
      </c>
      <c r="M48" s="151">
        <f>'Aproveitamento mensal'!M49</f>
        <v>0</v>
      </c>
    </row>
    <row r="49">
      <c r="A49" s="82" t="str">
        <f>'Aproveitamento mensal'!A50</f>
        <v>Zidane</v>
      </c>
      <c r="B49" s="151">
        <f>'Aproveitamento mensal'!B50</f>
        <v>0</v>
      </c>
      <c r="C49" s="151">
        <f>'Aproveitamento mensal'!C50</f>
        <v>0</v>
      </c>
      <c r="D49" s="151">
        <f>'Aproveitamento mensal'!D50</f>
        <v>0.2</v>
      </c>
      <c r="E49" s="151">
        <f>'Aproveitamento mensal'!E50</f>
        <v>0</v>
      </c>
      <c r="F49" s="151">
        <f>'Aproveitamento mensal'!F50</f>
        <v>0.25</v>
      </c>
      <c r="G49" s="151">
        <f>'Aproveitamento mensal'!G50</f>
        <v>0</v>
      </c>
      <c r="H49" s="151">
        <f>'Aproveitamento mensal'!H50</f>
        <v>0</v>
      </c>
      <c r="I49" s="151">
        <f>'Aproveitamento mensal'!I50</f>
        <v>0</v>
      </c>
      <c r="J49" s="151">
        <f>'Aproveitamento mensal'!J50</f>
        <v>0</v>
      </c>
      <c r="K49" s="151">
        <f>'Aproveitamento mensal'!K50</f>
        <v>0</v>
      </c>
      <c r="L49" s="151">
        <f>'Aproveitamento mensal'!L50</f>
        <v>0</v>
      </c>
      <c r="M49" s="151">
        <f>'Aproveitamento mensal'!M50</f>
        <v>0</v>
      </c>
    </row>
    <row r="50">
      <c r="A50" s="82" t="str">
        <f>'Aproveitamento mensal'!A51</f>
        <v>Zorzi</v>
      </c>
      <c r="B50" s="151">
        <f>'Aproveitamento mensal'!B51</f>
        <v>0</v>
      </c>
      <c r="C50" s="151">
        <f>'Aproveitamento mensal'!C51</f>
        <v>0</v>
      </c>
      <c r="D50" s="151">
        <f>'Aproveitamento mensal'!D51</f>
        <v>0.06666666667</v>
      </c>
      <c r="E50" s="151">
        <f>'Aproveitamento mensal'!E51</f>
        <v>0.25</v>
      </c>
      <c r="F50" s="151">
        <f>'Aproveitamento mensal'!F51</f>
        <v>0.25</v>
      </c>
      <c r="G50" s="151">
        <f>'Aproveitamento mensal'!G51</f>
        <v>0</v>
      </c>
      <c r="H50" s="151">
        <f>'Aproveitamento mensal'!H51</f>
        <v>0</v>
      </c>
      <c r="I50" s="151">
        <f>'Aproveitamento mensal'!I51</f>
        <v>0</v>
      </c>
      <c r="J50" s="151">
        <f>'Aproveitamento mensal'!J51</f>
        <v>0</v>
      </c>
      <c r="K50" s="151">
        <f>'Aproveitamento mensal'!K51</f>
        <v>0</v>
      </c>
      <c r="L50" s="151">
        <f>'Aproveitamento mensal'!L51</f>
        <v>0</v>
      </c>
      <c r="M50" s="151">
        <f>'Aproveitamento mensal'!M51</f>
        <v>0</v>
      </c>
    </row>
    <row r="51">
      <c r="A51" s="82" t="str">
        <f>'Aproveitamento mensal'!A52</f>
        <v>Darlan</v>
      </c>
    </row>
    <row r="52">
      <c r="A52" s="82" t="str">
        <f>'Aproveitamento mensal'!A53</f>
        <v>Daniel Berno</v>
      </c>
    </row>
    <row r="53">
      <c r="A53" s="82" t="str">
        <f>'Aproveitamento mensal'!A54</f>
        <v>Moises</v>
      </c>
    </row>
    <row r="54">
      <c r="A54" s="82" t="str">
        <f>'Aproveitamento mensal'!A55</f>
        <v>Jonas</v>
      </c>
    </row>
    <row r="55">
      <c r="A55" s="82" t="str">
        <f>'Aproveitamento mensal'!A56</f>
        <v>Enoque</v>
      </c>
    </row>
    <row r="56">
      <c r="A56" s="82" t="str">
        <f>'Aproveitamento mensal'!A57</f>
        <v>Raul</v>
      </c>
    </row>
    <row r="57">
      <c r="A57" s="82" t="str">
        <f>'Aproveitamento mensal'!A58</f>
        <v>Estevão</v>
      </c>
    </row>
    <row r="58">
      <c r="A58" s="82" t="str">
        <f>'Aproveitamento mensal'!A59</f>
        <v>Leonardo</v>
      </c>
    </row>
    <row r="59">
      <c r="A59" s="82" t="str">
        <f>'Aproveitamento mensal'!A60</f>
        <v>Guilherme Thiesen</v>
      </c>
    </row>
    <row r="60">
      <c r="A60" s="82" t="str">
        <f>'Aproveitamento mensal'!A61</f>
        <v>Alessandro</v>
      </c>
    </row>
    <row r="61">
      <c r="A61" s="82" t="str">
        <f>'Aproveitamento mensal'!A62</f>
        <v/>
      </c>
    </row>
    <row r="62">
      <c r="A62" s="82" t="str">
        <f>'Aproveitamento mensal'!A63</f>
        <v/>
      </c>
    </row>
    <row r="63">
      <c r="A63" s="82" t="str">
        <f>'Aproveitamento mensal'!A64</f>
        <v/>
      </c>
    </row>
    <row r="64">
      <c r="A64" s="82" t="str">
        <f>'Aproveitamento mensal'!A65</f>
        <v/>
      </c>
    </row>
    <row r="65">
      <c r="A65" s="82" t="str">
        <f>'Aproveitamento mensal'!A66</f>
        <v/>
      </c>
    </row>
    <row r="66">
      <c r="A66" s="82" t="str">
        <f>'Aproveitamento mensal'!A67</f>
        <v/>
      </c>
    </row>
    <row r="67">
      <c r="A67" s="82" t="str">
        <f>'Aproveitamento mensal'!A68</f>
        <v/>
      </c>
    </row>
    <row r="68">
      <c r="A68" s="82" t="str">
        <f>'Aproveitamento mensal'!A69</f>
        <v/>
      </c>
    </row>
    <row r="69">
      <c r="A69" s="82" t="str">
        <f>'Aproveitamento mensal'!A70</f>
        <v/>
      </c>
    </row>
    <row r="70">
      <c r="A70" s="82" t="str">
        <f>'Aproveitamento mensal'!A71</f>
        <v/>
      </c>
    </row>
    <row r="71">
      <c r="A71" s="82" t="str">
        <f>'Aproveitamento mensal'!A72</f>
        <v/>
      </c>
    </row>
    <row r="72">
      <c r="A72" s="82" t="str">
        <f>'Aproveitamento mensal'!A73</f>
        <v/>
      </c>
    </row>
    <row r="73">
      <c r="A73" s="82" t="str">
        <f>'Aproveitamento mensal'!A74</f>
        <v/>
      </c>
    </row>
    <row r="74">
      <c r="A74" s="82" t="str">
        <f>'Aproveitamento mensal'!A75</f>
        <v/>
      </c>
    </row>
    <row r="75">
      <c r="A75" s="82" t="str">
        <f>'Aproveitamento mensal'!A76</f>
        <v/>
      </c>
    </row>
    <row r="76">
      <c r="A76" s="82" t="str">
        <f>'Aproveitamento mensal'!A77</f>
        <v/>
      </c>
    </row>
    <row r="77">
      <c r="A77" s="82" t="str">
        <f>'Aproveitamento mensal'!A78</f>
        <v/>
      </c>
    </row>
    <row r="78">
      <c r="A78" s="82" t="str">
        <f>'Aproveitamento mensal'!A79</f>
        <v/>
      </c>
    </row>
    <row r="79">
      <c r="A79" s="82" t="str">
        <f>'Aproveitamento mensal'!A80</f>
        <v/>
      </c>
    </row>
    <row r="80">
      <c r="A80" s="82" t="str">
        <f>'Aproveitamento mensal'!A81</f>
        <v/>
      </c>
    </row>
    <row r="81">
      <c r="A81" s="82" t="str">
        <f>'Aproveitamento mensal'!A82</f>
        <v/>
      </c>
    </row>
    <row r="82">
      <c r="A82" s="82" t="str">
        <f>'Aproveitamento mensal'!A83</f>
        <v/>
      </c>
    </row>
    <row r="83">
      <c r="A83" s="82" t="str">
        <f>'Aproveitamento mensal'!A84</f>
        <v/>
      </c>
    </row>
    <row r="84">
      <c r="A84" s="82" t="str">
        <f>'Aproveitamento mensal'!A85</f>
        <v/>
      </c>
    </row>
    <row r="85">
      <c r="A85" s="82" t="str">
        <f>'Aproveitamento mensal'!A86</f>
        <v/>
      </c>
    </row>
    <row r="86">
      <c r="A86" s="82" t="str">
        <f>'Aproveitamento mensal'!A87</f>
        <v/>
      </c>
    </row>
    <row r="87">
      <c r="A87" s="82" t="str">
        <f>'Aproveitamento mensal'!A88</f>
        <v/>
      </c>
    </row>
    <row r="88">
      <c r="A88" s="82" t="str">
        <f>'Aproveitamento mensal'!A89</f>
        <v/>
      </c>
    </row>
    <row r="89">
      <c r="A89" s="82" t="str">
        <f>'Aproveitamento mensal'!A90</f>
        <v/>
      </c>
    </row>
    <row r="90">
      <c r="A90" s="82" t="str">
        <f>'Aproveitamento mensal'!A91</f>
        <v/>
      </c>
    </row>
    <row r="91">
      <c r="A91" s="82" t="str">
        <f>'Aproveitamento mensal'!A92</f>
        <v/>
      </c>
    </row>
    <row r="92">
      <c r="A92" s="82" t="str">
        <f>'Aproveitamento mensal'!A93</f>
        <v/>
      </c>
    </row>
    <row r="93">
      <c r="A93" s="82" t="str">
        <f>'Aproveitamento mensal'!A94</f>
        <v/>
      </c>
    </row>
    <row r="94">
      <c r="A94" s="82" t="str">
        <f>'Aproveitamento mensal'!A95</f>
        <v/>
      </c>
    </row>
    <row r="95">
      <c r="A95" s="82" t="str">
        <f>'Aproveitamento mensal'!A96</f>
        <v/>
      </c>
    </row>
    <row r="96">
      <c r="A96" s="82" t="str">
        <f>'Aproveitamento mensal'!A97</f>
        <v/>
      </c>
    </row>
    <row r="97">
      <c r="A97" s="82" t="str">
        <f>'Aproveitamento mensal'!A98</f>
        <v/>
      </c>
    </row>
    <row r="98">
      <c r="A98" s="82" t="str">
        <f>'Aproveitamento mensal'!A99</f>
        <v/>
      </c>
    </row>
    <row r="99">
      <c r="A99" s="82" t="str">
        <f>'Aproveitamento mensal'!A100</f>
        <v/>
      </c>
    </row>
    <row r="100">
      <c r="A100" s="82" t="str">
        <f>'Aproveitamento mensal'!A101</f>
        <v/>
      </c>
    </row>
    <row r="101">
      <c r="A101" s="82" t="str">
        <f>'Aproveitamento mensal'!A102</f>
        <v/>
      </c>
    </row>
    <row r="102">
      <c r="A102" s="82" t="str">
        <f>'Aproveitamento mensal'!A103</f>
        <v/>
      </c>
    </row>
    <row r="103">
      <c r="A103" s="82" t="str">
        <f>'Aproveitamento mensal'!A104</f>
        <v/>
      </c>
    </row>
    <row r="104">
      <c r="A104" s="82" t="str">
        <f>'Aproveitamento mensal'!A105</f>
        <v/>
      </c>
    </row>
    <row r="105">
      <c r="A105" s="82" t="str">
        <f>'Aproveitamento mensal'!A106</f>
        <v/>
      </c>
    </row>
    <row r="106">
      <c r="A106" s="82" t="str">
        <f>'Aproveitamento mensal'!A107</f>
        <v/>
      </c>
    </row>
    <row r="107">
      <c r="A107" s="82" t="str">
        <f>'Aproveitamento mensal'!A108</f>
        <v/>
      </c>
    </row>
    <row r="108">
      <c r="A108" s="82" t="str">
        <f>'Aproveitamento mensal'!A109</f>
        <v/>
      </c>
    </row>
    <row r="109">
      <c r="A109" s="82" t="str">
        <f>'Aproveitamento mensal'!A110</f>
        <v/>
      </c>
    </row>
    <row r="110">
      <c r="A110" s="82" t="str">
        <f>'Aproveitamento mensal'!A111</f>
        <v/>
      </c>
    </row>
    <row r="111">
      <c r="A111" s="82" t="str">
        <f>'Aproveitamento mensal'!A112</f>
        <v/>
      </c>
    </row>
    <row r="112">
      <c r="A112" s="82" t="str">
        <f>'Aproveitamento mensal'!A113</f>
        <v/>
      </c>
    </row>
    <row r="113">
      <c r="A113" s="82" t="str">
        <f>'Aproveitamento mensal'!A114</f>
        <v/>
      </c>
    </row>
    <row r="114">
      <c r="A114" s="82" t="str">
        <f>'Aproveitamento mensal'!A115</f>
        <v/>
      </c>
    </row>
    <row r="115">
      <c r="A115" s="82" t="str">
        <f>'Aproveitamento mensal'!A116</f>
        <v/>
      </c>
    </row>
    <row r="116">
      <c r="A116" s="82" t="str">
        <f>'Aproveitamento mensal'!A117</f>
        <v/>
      </c>
    </row>
    <row r="117">
      <c r="A117" s="82" t="str">
        <f>'Aproveitamento mensal'!A118</f>
        <v/>
      </c>
    </row>
    <row r="118">
      <c r="A118" s="82" t="str">
        <f>'Aproveitamento mensal'!A119</f>
        <v/>
      </c>
    </row>
    <row r="119">
      <c r="A119" s="82" t="str">
        <f>'Aproveitamento mensal'!A120</f>
        <v/>
      </c>
    </row>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82" t="str">
        <f>'Aproveitamento mensal'!A2</f>
        <v>Atleta</v>
      </c>
      <c r="B1" s="150">
        <f>'Aproveitamento mensal'!N2</f>
        <v>44562</v>
      </c>
      <c r="C1" s="150">
        <f>'Aproveitamento mensal'!O2</f>
        <v>44593</v>
      </c>
      <c r="D1" s="150">
        <f>'Aproveitamento mensal'!P2</f>
        <v>44621</v>
      </c>
      <c r="E1" s="150">
        <f>'Aproveitamento mensal'!Q2</f>
        <v>44652</v>
      </c>
      <c r="F1" s="150">
        <f>'Aproveitamento mensal'!R2</f>
        <v>44682</v>
      </c>
      <c r="G1" s="150">
        <f>'Aproveitamento mensal'!S2</f>
        <v>44713</v>
      </c>
      <c r="H1" s="150">
        <f>'Aproveitamento mensal'!T2</f>
        <v>44743</v>
      </c>
      <c r="I1" s="150">
        <f>'Aproveitamento mensal'!U2</f>
        <v>44774</v>
      </c>
      <c r="J1" s="150">
        <f>'Aproveitamento mensal'!V2</f>
        <v>44805</v>
      </c>
      <c r="K1" s="150">
        <f>'Aproveitamento mensal'!W2</f>
        <v>44835</v>
      </c>
      <c r="L1" s="150">
        <f>'Aproveitamento mensal'!X2</f>
        <v>44866</v>
      </c>
      <c r="M1" s="150">
        <f>'Aproveitamento mensal'!Y2</f>
        <v>44896</v>
      </c>
    </row>
    <row r="2">
      <c r="A2" s="82" t="str">
        <f>'Aproveitamento mensal'!A3</f>
        <v>Artur Jaime</v>
      </c>
      <c r="B2" s="82">
        <f>'Aproveitamento mensal'!N3</f>
        <v>0</v>
      </c>
      <c r="C2" s="82">
        <f>'Aproveitamento mensal'!O3</f>
        <v>4</v>
      </c>
      <c r="D2" s="82">
        <f>'Aproveitamento mensal'!P3</f>
        <v>3</v>
      </c>
      <c r="E2" s="82">
        <f>'Aproveitamento mensal'!Q3</f>
        <v>0</v>
      </c>
      <c r="F2" s="82">
        <f>'Aproveitamento mensal'!R3</f>
        <v>1</v>
      </c>
      <c r="G2" s="82">
        <f>'Aproveitamento mensal'!S3</f>
        <v>1</v>
      </c>
      <c r="H2" s="82">
        <f>'Aproveitamento mensal'!T3</f>
        <v>0</v>
      </c>
      <c r="I2" s="82">
        <f>'Aproveitamento mensal'!U3</f>
        <v>0</v>
      </c>
      <c r="J2" s="82">
        <f>'Aproveitamento mensal'!V3</f>
        <v>0</v>
      </c>
      <c r="K2" s="82">
        <f>'Aproveitamento mensal'!W3</f>
        <v>0</v>
      </c>
      <c r="L2" s="82">
        <f>'Aproveitamento mensal'!X3</f>
        <v>0</v>
      </c>
      <c r="M2" s="82">
        <f>'Aproveitamento mensal'!Y3</f>
        <v>0</v>
      </c>
    </row>
    <row r="3">
      <c r="A3" s="82" t="str">
        <f>'Aproveitamento mensal'!A4</f>
        <v>Bernardo Heller</v>
      </c>
      <c r="B3" s="82">
        <f>'Aproveitamento mensal'!N4</f>
        <v>0</v>
      </c>
      <c r="C3" s="82">
        <f>'Aproveitamento mensal'!O4</f>
        <v>0</v>
      </c>
      <c r="D3" s="82">
        <f>'Aproveitamento mensal'!P4</f>
        <v>0</v>
      </c>
      <c r="E3" s="82">
        <f>'Aproveitamento mensal'!Q4</f>
        <v>1</v>
      </c>
      <c r="F3" s="82">
        <f>'Aproveitamento mensal'!R4</f>
        <v>0</v>
      </c>
      <c r="G3" s="82">
        <f>'Aproveitamento mensal'!S4</f>
        <v>0</v>
      </c>
      <c r="H3" s="82">
        <f>'Aproveitamento mensal'!T4</f>
        <v>0</v>
      </c>
      <c r="I3" s="82">
        <f>'Aproveitamento mensal'!U4</f>
        <v>0</v>
      </c>
      <c r="J3" s="82">
        <f>'Aproveitamento mensal'!V4</f>
        <v>0</v>
      </c>
      <c r="K3" s="82">
        <f>'Aproveitamento mensal'!W4</f>
        <v>0</v>
      </c>
      <c r="L3" s="82">
        <f>'Aproveitamento mensal'!X4</f>
        <v>0</v>
      </c>
      <c r="M3" s="82">
        <f>'Aproveitamento mensal'!Y4</f>
        <v>0</v>
      </c>
    </row>
    <row r="4">
      <c r="A4" s="82" t="str">
        <f>'Aproveitamento mensal'!A5</f>
        <v>Botega</v>
      </c>
      <c r="B4" s="82">
        <f>'Aproveitamento mensal'!N5</f>
        <v>0</v>
      </c>
      <c r="C4" s="82">
        <f>'Aproveitamento mensal'!O5</f>
        <v>0</v>
      </c>
      <c r="D4" s="82">
        <f>'Aproveitamento mensal'!P5</f>
        <v>3</v>
      </c>
      <c r="E4" s="82">
        <f>'Aproveitamento mensal'!Q5</f>
        <v>4</v>
      </c>
      <c r="F4" s="82">
        <f>'Aproveitamento mensal'!R5</f>
        <v>4</v>
      </c>
      <c r="G4" s="82">
        <f>'Aproveitamento mensal'!S5</f>
        <v>4</v>
      </c>
      <c r="H4" s="82">
        <f>'Aproveitamento mensal'!T5</f>
        <v>1</v>
      </c>
      <c r="I4" s="82">
        <f>'Aproveitamento mensal'!U5</f>
        <v>0</v>
      </c>
      <c r="J4" s="82">
        <f>'Aproveitamento mensal'!V5</f>
        <v>0</v>
      </c>
      <c r="K4" s="82">
        <f>'Aproveitamento mensal'!W5</f>
        <v>0</v>
      </c>
      <c r="L4" s="82">
        <f>'Aproveitamento mensal'!X5</f>
        <v>0</v>
      </c>
      <c r="M4" s="82">
        <f>'Aproveitamento mensal'!Y5</f>
        <v>0</v>
      </c>
    </row>
    <row r="5">
      <c r="A5" s="82" t="str">
        <f>'Aproveitamento mensal'!A6</f>
        <v>Bruno Souza</v>
      </c>
      <c r="B5" s="82">
        <f>'Aproveitamento mensal'!N6</f>
        <v>0</v>
      </c>
      <c r="C5" s="82">
        <f>'Aproveitamento mensal'!O6</f>
        <v>1</v>
      </c>
      <c r="D5" s="82">
        <f>'Aproveitamento mensal'!P6</f>
        <v>2</v>
      </c>
      <c r="E5" s="82">
        <f>'Aproveitamento mensal'!Q6</f>
        <v>1</v>
      </c>
      <c r="F5" s="82">
        <f>'Aproveitamento mensal'!R6</f>
        <v>1</v>
      </c>
      <c r="G5" s="82">
        <f>'Aproveitamento mensal'!S6</f>
        <v>0</v>
      </c>
      <c r="H5" s="82">
        <f>'Aproveitamento mensal'!T6</f>
        <v>0</v>
      </c>
      <c r="I5" s="82">
        <f>'Aproveitamento mensal'!U6</f>
        <v>0</v>
      </c>
      <c r="J5" s="82">
        <f>'Aproveitamento mensal'!V6</f>
        <v>0</v>
      </c>
      <c r="K5" s="82">
        <f>'Aproveitamento mensal'!W6</f>
        <v>0</v>
      </c>
      <c r="L5" s="82">
        <f>'Aproveitamento mensal'!X6</f>
        <v>0</v>
      </c>
      <c r="M5" s="82">
        <f>'Aproveitamento mensal'!Y6</f>
        <v>0</v>
      </c>
    </row>
    <row r="6">
      <c r="A6" s="82" t="str">
        <f>'Aproveitamento mensal'!A7</f>
        <v>Cleber </v>
      </c>
      <c r="B6" s="82">
        <f>'Aproveitamento mensal'!N7</f>
        <v>0</v>
      </c>
      <c r="C6" s="82">
        <f>'Aproveitamento mensal'!O7</f>
        <v>2</v>
      </c>
      <c r="D6" s="82">
        <f>'Aproveitamento mensal'!P7</f>
        <v>5</v>
      </c>
      <c r="E6" s="82">
        <f>'Aproveitamento mensal'!Q7</f>
        <v>2</v>
      </c>
      <c r="F6" s="82">
        <f>'Aproveitamento mensal'!R7</f>
        <v>2</v>
      </c>
      <c r="G6" s="82">
        <f>'Aproveitamento mensal'!S7</f>
        <v>0</v>
      </c>
      <c r="H6" s="82">
        <f>'Aproveitamento mensal'!T7</f>
        <v>0</v>
      </c>
      <c r="I6" s="82">
        <f>'Aproveitamento mensal'!U7</f>
        <v>0</v>
      </c>
      <c r="J6" s="82">
        <f>'Aproveitamento mensal'!V7</f>
        <v>0</v>
      </c>
      <c r="K6" s="82">
        <f>'Aproveitamento mensal'!W7</f>
        <v>0</v>
      </c>
      <c r="L6" s="82">
        <f>'Aproveitamento mensal'!X7</f>
        <v>0</v>
      </c>
      <c r="M6" s="82">
        <f>'Aproveitamento mensal'!Y7</f>
        <v>0</v>
      </c>
    </row>
    <row r="7">
      <c r="A7" s="82" t="str">
        <f>'Aproveitamento mensal'!A8</f>
        <v>Cleiton</v>
      </c>
      <c r="B7" s="82">
        <f>'Aproveitamento mensal'!N8</f>
        <v>0</v>
      </c>
      <c r="C7" s="82">
        <f>'Aproveitamento mensal'!O8</f>
        <v>3</v>
      </c>
      <c r="D7" s="82">
        <f>'Aproveitamento mensal'!P8</f>
        <v>2</v>
      </c>
      <c r="E7" s="82">
        <f>'Aproveitamento mensal'!Q8</f>
        <v>0</v>
      </c>
      <c r="F7" s="82">
        <f>'Aproveitamento mensal'!R8</f>
        <v>0</v>
      </c>
      <c r="G7" s="82">
        <f>'Aproveitamento mensal'!S8</f>
        <v>0</v>
      </c>
      <c r="H7" s="82">
        <f>'Aproveitamento mensal'!T8</f>
        <v>0</v>
      </c>
      <c r="I7" s="82">
        <f>'Aproveitamento mensal'!U8</f>
        <v>0</v>
      </c>
      <c r="J7" s="82">
        <f>'Aproveitamento mensal'!V8</f>
        <v>0</v>
      </c>
      <c r="K7" s="82">
        <f>'Aproveitamento mensal'!W8</f>
        <v>0</v>
      </c>
      <c r="L7" s="82">
        <f>'Aproveitamento mensal'!X8</f>
        <v>0</v>
      </c>
      <c r="M7" s="82">
        <f>'Aproveitamento mensal'!Y8</f>
        <v>0</v>
      </c>
    </row>
    <row r="8">
      <c r="A8" s="82" t="str">
        <f>'Aproveitamento mensal'!A9</f>
        <v>Cristian Negão</v>
      </c>
      <c r="B8" s="82">
        <f>'Aproveitamento mensal'!N9</f>
        <v>0</v>
      </c>
      <c r="C8" s="82">
        <f>'Aproveitamento mensal'!O9</f>
        <v>0</v>
      </c>
      <c r="D8" s="82">
        <f>'Aproveitamento mensal'!P9</f>
        <v>3</v>
      </c>
      <c r="E8" s="82">
        <f>'Aproveitamento mensal'!Q9</f>
        <v>2</v>
      </c>
      <c r="F8" s="82">
        <f>'Aproveitamento mensal'!R9</f>
        <v>1</v>
      </c>
      <c r="G8" s="82">
        <f>'Aproveitamento mensal'!S9</f>
        <v>0</v>
      </c>
      <c r="H8" s="82">
        <f>'Aproveitamento mensal'!T9</f>
        <v>0</v>
      </c>
      <c r="I8" s="82">
        <f>'Aproveitamento mensal'!U9</f>
        <v>0</v>
      </c>
      <c r="J8" s="82">
        <f>'Aproveitamento mensal'!V9</f>
        <v>0</v>
      </c>
      <c r="K8" s="82">
        <f>'Aproveitamento mensal'!W9</f>
        <v>0</v>
      </c>
      <c r="L8" s="82">
        <f>'Aproveitamento mensal'!X9</f>
        <v>0</v>
      </c>
      <c r="M8" s="82">
        <f>'Aproveitamento mensal'!Y9</f>
        <v>0</v>
      </c>
    </row>
    <row r="9">
      <c r="A9" s="82" t="str">
        <f>'Aproveitamento mensal'!A10</f>
        <v>Daniel</v>
      </c>
      <c r="B9" s="82">
        <f>'Aproveitamento mensal'!N10</f>
        <v>0</v>
      </c>
      <c r="C9" s="82">
        <f>'Aproveitamento mensal'!O10</f>
        <v>0</v>
      </c>
      <c r="D9" s="82">
        <f>'Aproveitamento mensal'!P10</f>
        <v>3</v>
      </c>
      <c r="E9" s="82">
        <f>'Aproveitamento mensal'!Q10</f>
        <v>1</v>
      </c>
      <c r="F9" s="82">
        <f>'Aproveitamento mensal'!R10</f>
        <v>0</v>
      </c>
      <c r="G9" s="82">
        <f>'Aproveitamento mensal'!S10</f>
        <v>1</v>
      </c>
      <c r="H9" s="82">
        <f>'Aproveitamento mensal'!T10</f>
        <v>0</v>
      </c>
      <c r="I9" s="82">
        <f>'Aproveitamento mensal'!U10</f>
        <v>0</v>
      </c>
      <c r="J9" s="82">
        <f>'Aproveitamento mensal'!V10</f>
        <v>0</v>
      </c>
      <c r="K9" s="82">
        <f>'Aproveitamento mensal'!W10</f>
        <v>0</v>
      </c>
      <c r="L9" s="82">
        <f>'Aproveitamento mensal'!X10</f>
        <v>0</v>
      </c>
      <c r="M9" s="82">
        <f>'Aproveitamento mensal'!Y10</f>
        <v>0</v>
      </c>
    </row>
    <row r="10">
      <c r="A10" s="82" t="str">
        <f>'Aproveitamento mensal'!A11</f>
        <v>Darvin</v>
      </c>
      <c r="B10" s="82">
        <f>'Aproveitamento mensal'!N11</f>
        <v>0</v>
      </c>
      <c r="C10" s="82">
        <f>'Aproveitamento mensal'!O11</f>
        <v>0</v>
      </c>
      <c r="D10" s="82">
        <f>'Aproveitamento mensal'!P11</f>
        <v>1</v>
      </c>
      <c r="E10" s="82">
        <f>'Aproveitamento mensal'!Q11</f>
        <v>3</v>
      </c>
      <c r="F10" s="82">
        <f>'Aproveitamento mensal'!R11</f>
        <v>3</v>
      </c>
      <c r="G10" s="82">
        <f>'Aproveitamento mensal'!S11</f>
        <v>1</v>
      </c>
      <c r="H10" s="82">
        <f>'Aproveitamento mensal'!T11</f>
        <v>0</v>
      </c>
      <c r="I10" s="82">
        <f>'Aproveitamento mensal'!U11</f>
        <v>0</v>
      </c>
      <c r="J10" s="82">
        <f>'Aproveitamento mensal'!V11</f>
        <v>0</v>
      </c>
      <c r="K10" s="82">
        <f>'Aproveitamento mensal'!W11</f>
        <v>0</v>
      </c>
      <c r="L10" s="82">
        <f>'Aproveitamento mensal'!X11</f>
        <v>0</v>
      </c>
      <c r="M10" s="82">
        <f>'Aproveitamento mensal'!Y11</f>
        <v>0</v>
      </c>
    </row>
    <row r="11">
      <c r="A11" s="82" t="str">
        <f>'Aproveitamento mensal'!A12</f>
        <v>Edu Renck</v>
      </c>
      <c r="B11" s="82">
        <f>'Aproveitamento mensal'!N12</f>
        <v>0</v>
      </c>
      <c r="C11" s="82">
        <f>'Aproveitamento mensal'!O12</f>
        <v>3</v>
      </c>
      <c r="D11" s="82">
        <f>'Aproveitamento mensal'!P12</f>
        <v>1</v>
      </c>
      <c r="E11" s="82">
        <f>'Aproveitamento mensal'!Q12</f>
        <v>0</v>
      </c>
      <c r="F11" s="82">
        <f>'Aproveitamento mensal'!R12</f>
        <v>1</v>
      </c>
      <c r="G11" s="82">
        <f>'Aproveitamento mensal'!S12</f>
        <v>0</v>
      </c>
      <c r="H11" s="82">
        <f>'Aproveitamento mensal'!T12</f>
        <v>1</v>
      </c>
      <c r="I11" s="82">
        <f>'Aproveitamento mensal'!U12</f>
        <v>0</v>
      </c>
      <c r="J11" s="82">
        <f>'Aproveitamento mensal'!V12</f>
        <v>0</v>
      </c>
      <c r="K11" s="82">
        <f>'Aproveitamento mensal'!W12</f>
        <v>0</v>
      </c>
      <c r="L11" s="82">
        <f>'Aproveitamento mensal'!X12</f>
        <v>0</v>
      </c>
      <c r="M11" s="82">
        <f>'Aproveitamento mensal'!Y12</f>
        <v>0</v>
      </c>
    </row>
    <row r="12">
      <c r="A12" s="82" t="str">
        <f>'Aproveitamento mensal'!A13</f>
        <v>Evandro</v>
      </c>
      <c r="B12" s="82">
        <f>'Aproveitamento mensal'!N13</f>
        <v>0</v>
      </c>
      <c r="C12" s="82">
        <f>'Aproveitamento mensal'!O13</f>
        <v>0</v>
      </c>
      <c r="D12" s="82">
        <f>'Aproveitamento mensal'!P13</f>
        <v>1</v>
      </c>
      <c r="E12" s="82">
        <f>'Aproveitamento mensal'!Q13</f>
        <v>3</v>
      </c>
      <c r="F12" s="82">
        <f>'Aproveitamento mensal'!R13</f>
        <v>4</v>
      </c>
      <c r="G12" s="82">
        <f>'Aproveitamento mensal'!S13</f>
        <v>4</v>
      </c>
      <c r="H12" s="82">
        <f>'Aproveitamento mensal'!T13</f>
        <v>0</v>
      </c>
      <c r="I12" s="82">
        <f>'Aproveitamento mensal'!U13</f>
        <v>0</v>
      </c>
      <c r="J12" s="82">
        <f>'Aproveitamento mensal'!V13</f>
        <v>0</v>
      </c>
      <c r="K12" s="82">
        <f>'Aproveitamento mensal'!W13</f>
        <v>0</v>
      </c>
      <c r="L12" s="82">
        <f>'Aproveitamento mensal'!X13</f>
        <v>0</v>
      </c>
      <c r="M12" s="82">
        <f>'Aproveitamento mensal'!Y13</f>
        <v>0</v>
      </c>
    </row>
    <row r="13">
      <c r="A13" s="82" t="str">
        <f>'Aproveitamento mensal'!A14</f>
        <v>Felipe Felps</v>
      </c>
      <c r="B13" s="82">
        <f>'Aproveitamento mensal'!N14</f>
        <v>0</v>
      </c>
      <c r="C13" s="82">
        <f>'Aproveitamento mensal'!O14</f>
        <v>1</v>
      </c>
      <c r="D13" s="82">
        <f>'Aproveitamento mensal'!P14</f>
        <v>4</v>
      </c>
      <c r="E13" s="82">
        <f>'Aproveitamento mensal'!Q14</f>
        <v>2</v>
      </c>
      <c r="F13" s="82">
        <f>'Aproveitamento mensal'!R14</f>
        <v>0</v>
      </c>
      <c r="G13" s="82">
        <f>'Aproveitamento mensal'!S14</f>
        <v>0</v>
      </c>
      <c r="H13" s="82">
        <f>'Aproveitamento mensal'!T14</f>
        <v>0</v>
      </c>
      <c r="I13" s="82">
        <f>'Aproveitamento mensal'!U14</f>
        <v>0</v>
      </c>
      <c r="J13" s="82">
        <f>'Aproveitamento mensal'!V14</f>
        <v>0</v>
      </c>
      <c r="K13" s="82">
        <f>'Aproveitamento mensal'!W14</f>
        <v>0</v>
      </c>
      <c r="L13" s="82">
        <f>'Aproveitamento mensal'!X14</f>
        <v>0</v>
      </c>
      <c r="M13" s="82">
        <f>'Aproveitamento mensal'!Y14</f>
        <v>0</v>
      </c>
    </row>
    <row r="14">
      <c r="A14" s="82" t="str">
        <f>'Aproveitamento mensal'!A15</f>
        <v>Felipe Kellerman</v>
      </c>
      <c r="B14" s="82">
        <f>'Aproveitamento mensal'!N15</f>
        <v>0</v>
      </c>
      <c r="C14" s="82">
        <f>'Aproveitamento mensal'!O15</f>
        <v>3</v>
      </c>
      <c r="D14" s="82">
        <f>'Aproveitamento mensal'!P15</f>
        <v>0</v>
      </c>
      <c r="E14" s="82">
        <f>'Aproveitamento mensal'!Q15</f>
        <v>0</v>
      </c>
      <c r="F14" s="82">
        <f>'Aproveitamento mensal'!R15</f>
        <v>0</v>
      </c>
      <c r="G14" s="82">
        <f>'Aproveitamento mensal'!S15</f>
        <v>0</v>
      </c>
      <c r="H14" s="82">
        <f>'Aproveitamento mensal'!T15</f>
        <v>0</v>
      </c>
      <c r="I14" s="82">
        <f>'Aproveitamento mensal'!U15</f>
        <v>0</v>
      </c>
      <c r="J14" s="82">
        <f>'Aproveitamento mensal'!V15</f>
        <v>0</v>
      </c>
      <c r="K14" s="82">
        <f>'Aproveitamento mensal'!W15</f>
        <v>0</v>
      </c>
      <c r="L14" s="82">
        <f>'Aproveitamento mensal'!X15</f>
        <v>0</v>
      </c>
      <c r="M14" s="82">
        <f>'Aproveitamento mensal'!Y15</f>
        <v>0</v>
      </c>
    </row>
    <row r="15">
      <c r="A15" s="82" t="str">
        <f>'Aproveitamento mensal'!A16</f>
        <v>Felipe Ramirez</v>
      </c>
      <c r="B15" s="82">
        <f>'Aproveitamento mensal'!N16</f>
        <v>0</v>
      </c>
      <c r="C15" s="82">
        <f>'Aproveitamento mensal'!O16</f>
        <v>2</v>
      </c>
      <c r="D15" s="82">
        <f>'Aproveitamento mensal'!P16</f>
        <v>3</v>
      </c>
      <c r="E15" s="82">
        <f>'Aproveitamento mensal'!Q16</f>
        <v>3</v>
      </c>
      <c r="F15" s="82">
        <f>'Aproveitamento mensal'!R16</f>
        <v>2</v>
      </c>
      <c r="G15" s="82">
        <f>'Aproveitamento mensal'!S16</f>
        <v>3</v>
      </c>
      <c r="H15" s="82">
        <f>'Aproveitamento mensal'!T16</f>
        <v>1</v>
      </c>
      <c r="I15" s="82">
        <f>'Aproveitamento mensal'!U16</f>
        <v>0</v>
      </c>
      <c r="J15" s="82">
        <f>'Aproveitamento mensal'!V16</f>
        <v>0</v>
      </c>
      <c r="K15" s="82">
        <f>'Aproveitamento mensal'!W16</f>
        <v>0</v>
      </c>
      <c r="L15" s="82">
        <f>'Aproveitamento mensal'!X16</f>
        <v>0</v>
      </c>
      <c r="M15" s="82">
        <f>'Aproveitamento mensal'!Y16</f>
        <v>0</v>
      </c>
    </row>
    <row r="16">
      <c r="A16" s="82" t="str">
        <f>'Aproveitamento mensal'!A17</f>
        <v>Felipe Silva</v>
      </c>
      <c r="B16" s="82">
        <f>'Aproveitamento mensal'!N17</f>
        <v>0</v>
      </c>
      <c r="C16" s="82">
        <f>'Aproveitamento mensal'!O17</f>
        <v>1</v>
      </c>
      <c r="D16" s="82">
        <f>'Aproveitamento mensal'!P17</f>
        <v>0</v>
      </c>
      <c r="E16" s="82">
        <f>'Aproveitamento mensal'!Q17</f>
        <v>0</v>
      </c>
      <c r="F16" s="82">
        <f>'Aproveitamento mensal'!R17</f>
        <v>0</v>
      </c>
      <c r="G16" s="82">
        <f>'Aproveitamento mensal'!S17</f>
        <v>0</v>
      </c>
      <c r="H16" s="82">
        <f>'Aproveitamento mensal'!T17</f>
        <v>0</v>
      </c>
      <c r="I16" s="82">
        <f>'Aproveitamento mensal'!U17</f>
        <v>0</v>
      </c>
      <c r="J16" s="82">
        <f>'Aproveitamento mensal'!V17</f>
        <v>0</v>
      </c>
      <c r="K16" s="82">
        <f>'Aproveitamento mensal'!W17</f>
        <v>0</v>
      </c>
      <c r="L16" s="82">
        <f>'Aproveitamento mensal'!X17</f>
        <v>0</v>
      </c>
      <c r="M16" s="82">
        <f>'Aproveitamento mensal'!Y17</f>
        <v>0</v>
      </c>
    </row>
    <row r="17">
      <c r="A17" s="82" t="str">
        <f>'Aproveitamento mensal'!A18</f>
        <v>Geovane</v>
      </c>
      <c r="B17" s="82">
        <f>'Aproveitamento mensal'!N18</f>
        <v>0</v>
      </c>
      <c r="C17" s="82">
        <f>'Aproveitamento mensal'!O18</f>
        <v>0</v>
      </c>
      <c r="D17" s="82">
        <f>'Aproveitamento mensal'!P18</f>
        <v>1</v>
      </c>
      <c r="E17" s="82">
        <f>'Aproveitamento mensal'!Q18</f>
        <v>0</v>
      </c>
      <c r="F17" s="82">
        <f>'Aproveitamento mensal'!R18</f>
        <v>0</v>
      </c>
      <c r="G17" s="82">
        <f>'Aproveitamento mensal'!S18</f>
        <v>2</v>
      </c>
      <c r="H17" s="82">
        <f>'Aproveitamento mensal'!T18</f>
        <v>1</v>
      </c>
      <c r="I17" s="82">
        <f>'Aproveitamento mensal'!U18</f>
        <v>0</v>
      </c>
      <c r="J17" s="82">
        <f>'Aproveitamento mensal'!V18</f>
        <v>0</v>
      </c>
      <c r="K17" s="82">
        <f>'Aproveitamento mensal'!W18</f>
        <v>0</v>
      </c>
      <c r="L17" s="82">
        <f>'Aproveitamento mensal'!X18</f>
        <v>0</v>
      </c>
      <c r="M17" s="82">
        <f>'Aproveitamento mensal'!Y18</f>
        <v>0</v>
      </c>
    </row>
    <row r="18">
      <c r="A18" s="82" t="str">
        <f>'Aproveitamento mensal'!A19</f>
        <v>Guilherme Bill</v>
      </c>
      <c r="B18" s="82">
        <f>'Aproveitamento mensal'!N19</f>
        <v>0</v>
      </c>
      <c r="C18" s="82">
        <f>'Aproveitamento mensal'!O19</f>
        <v>4</v>
      </c>
      <c r="D18" s="82">
        <f>'Aproveitamento mensal'!P19</f>
        <v>5</v>
      </c>
      <c r="E18" s="82">
        <f>'Aproveitamento mensal'!Q19</f>
        <v>4</v>
      </c>
      <c r="F18" s="82">
        <f>'Aproveitamento mensal'!R19</f>
        <v>1</v>
      </c>
      <c r="G18" s="82">
        <f>'Aproveitamento mensal'!S19</f>
        <v>1</v>
      </c>
      <c r="H18" s="82">
        <f>'Aproveitamento mensal'!T19</f>
        <v>1</v>
      </c>
      <c r="I18" s="82">
        <f>'Aproveitamento mensal'!U19</f>
        <v>0</v>
      </c>
      <c r="J18" s="82">
        <f>'Aproveitamento mensal'!V19</f>
        <v>0</v>
      </c>
      <c r="K18" s="82">
        <f>'Aproveitamento mensal'!W19</f>
        <v>0</v>
      </c>
      <c r="L18" s="82">
        <f>'Aproveitamento mensal'!X19</f>
        <v>0</v>
      </c>
      <c r="M18" s="82">
        <f>'Aproveitamento mensal'!Y19</f>
        <v>0</v>
      </c>
    </row>
    <row r="19">
      <c r="A19" s="82" t="str">
        <f>'Aproveitamento mensal'!A20</f>
        <v>Igor</v>
      </c>
      <c r="B19" s="82">
        <f>'Aproveitamento mensal'!N20</f>
        <v>0</v>
      </c>
      <c r="C19" s="82">
        <f>'Aproveitamento mensal'!O20</f>
        <v>0</v>
      </c>
      <c r="D19" s="82">
        <f>'Aproveitamento mensal'!P20</f>
        <v>0</v>
      </c>
      <c r="E19" s="82">
        <f>'Aproveitamento mensal'!Q20</f>
        <v>0</v>
      </c>
      <c r="F19" s="82">
        <f>'Aproveitamento mensal'!R20</f>
        <v>0</v>
      </c>
      <c r="G19" s="82">
        <f>'Aproveitamento mensal'!S20</f>
        <v>0</v>
      </c>
      <c r="H19" s="82">
        <f>'Aproveitamento mensal'!T20</f>
        <v>0</v>
      </c>
      <c r="I19" s="82">
        <f>'Aproveitamento mensal'!U20</f>
        <v>0</v>
      </c>
      <c r="J19" s="82">
        <f>'Aproveitamento mensal'!V20</f>
        <v>0</v>
      </c>
      <c r="K19" s="82">
        <f>'Aproveitamento mensal'!W20</f>
        <v>0</v>
      </c>
      <c r="L19" s="82">
        <f>'Aproveitamento mensal'!X20</f>
        <v>0</v>
      </c>
      <c r="M19" s="82">
        <f>'Aproveitamento mensal'!Y20</f>
        <v>0</v>
      </c>
    </row>
    <row r="20">
      <c r="A20" s="82" t="str">
        <f>'Aproveitamento mensal'!A21</f>
        <v>Kauê</v>
      </c>
      <c r="B20" s="82">
        <f>'Aproveitamento mensal'!N21</f>
        <v>0</v>
      </c>
      <c r="C20" s="82">
        <f>'Aproveitamento mensal'!O21</f>
        <v>3</v>
      </c>
      <c r="D20" s="82">
        <f>'Aproveitamento mensal'!P21</f>
        <v>3</v>
      </c>
      <c r="E20" s="82">
        <f>'Aproveitamento mensal'!Q21</f>
        <v>4</v>
      </c>
      <c r="F20" s="82">
        <f>'Aproveitamento mensal'!R21</f>
        <v>3</v>
      </c>
      <c r="G20" s="82">
        <f>'Aproveitamento mensal'!S21</f>
        <v>4</v>
      </c>
      <c r="H20" s="82">
        <f>'Aproveitamento mensal'!T21</f>
        <v>1</v>
      </c>
      <c r="I20" s="82">
        <f>'Aproveitamento mensal'!U21</f>
        <v>0</v>
      </c>
      <c r="J20" s="82">
        <f>'Aproveitamento mensal'!V21</f>
        <v>0</v>
      </c>
      <c r="K20" s="82">
        <f>'Aproveitamento mensal'!W21</f>
        <v>0</v>
      </c>
      <c r="L20" s="82">
        <f>'Aproveitamento mensal'!X21</f>
        <v>0</v>
      </c>
      <c r="M20" s="82">
        <f>'Aproveitamento mensal'!Y21</f>
        <v>0</v>
      </c>
    </row>
    <row r="21">
      <c r="A21" s="82" t="str">
        <f>'Aproveitamento mensal'!A22</f>
        <v>Laerte</v>
      </c>
      <c r="B21" s="82">
        <f>'Aproveitamento mensal'!N22</f>
        <v>0</v>
      </c>
      <c r="C21" s="82">
        <f>'Aproveitamento mensal'!O22</f>
        <v>1</v>
      </c>
      <c r="D21" s="82">
        <f>'Aproveitamento mensal'!P22</f>
        <v>1</v>
      </c>
      <c r="E21" s="82">
        <f>'Aproveitamento mensal'!Q22</f>
        <v>0</v>
      </c>
      <c r="F21" s="82">
        <f>'Aproveitamento mensal'!R22</f>
        <v>0</v>
      </c>
      <c r="G21" s="82">
        <f>'Aproveitamento mensal'!S22</f>
        <v>0</v>
      </c>
      <c r="H21" s="82">
        <f>'Aproveitamento mensal'!T22</f>
        <v>0</v>
      </c>
      <c r="I21" s="82">
        <f>'Aproveitamento mensal'!U22</f>
        <v>0</v>
      </c>
      <c r="J21" s="82">
        <f>'Aproveitamento mensal'!V22</f>
        <v>0</v>
      </c>
      <c r="K21" s="82">
        <f>'Aproveitamento mensal'!W22</f>
        <v>0</v>
      </c>
      <c r="L21" s="82">
        <f>'Aproveitamento mensal'!X22</f>
        <v>0</v>
      </c>
      <c r="M21" s="82">
        <f>'Aproveitamento mensal'!Y22</f>
        <v>0</v>
      </c>
    </row>
    <row r="22">
      <c r="A22" s="82" t="str">
        <f>'Aproveitamento mensal'!A23</f>
        <v>Leo</v>
      </c>
      <c r="B22" s="82">
        <f>'Aproveitamento mensal'!N23</f>
        <v>0</v>
      </c>
      <c r="C22" s="82">
        <f>'Aproveitamento mensal'!O23</f>
        <v>0</v>
      </c>
      <c r="D22" s="82">
        <f>'Aproveitamento mensal'!P23</f>
        <v>0</v>
      </c>
      <c r="E22" s="82">
        <f>'Aproveitamento mensal'!Q23</f>
        <v>0</v>
      </c>
      <c r="F22" s="82">
        <f>'Aproveitamento mensal'!R23</f>
        <v>0</v>
      </c>
      <c r="G22" s="82">
        <f>'Aproveitamento mensal'!S23</f>
        <v>0</v>
      </c>
      <c r="H22" s="82">
        <f>'Aproveitamento mensal'!T23</f>
        <v>0</v>
      </c>
      <c r="I22" s="82">
        <f>'Aproveitamento mensal'!U23</f>
        <v>0</v>
      </c>
      <c r="J22" s="82">
        <f>'Aproveitamento mensal'!V23</f>
        <v>0</v>
      </c>
      <c r="K22" s="82">
        <f>'Aproveitamento mensal'!W23</f>
        <v>0</v>
      </c>
      <c r="L22" s="82">
        <f>'Aproveitamento mensal'!X23</f>
        <v>0</v>
      </c>
      <c r="M22" s="82">
        <f>'Aproveitamento mensal'!Y23</f>
        <v>0</v>
      </c>
    </row>
    <row r="23">
      <c r="A23" s="82" t="str">
        <f>'Aproveitamento mensal'!A24</f>
        <v>Luan</v>
      </c>
      <c r="B23" s="82">
        <f>'Aproveitamento mensal'!N24</f>
        <v>0</v>
      </c>
      <c r="C23" s="82">
        <f>'Aproveitamento mensal'!O24</f>
        <v>2</v>
      </c>
      <c r="D23" s="82">
        <f>'Aproveitamento mensal'!P24</f>
        <v>2</v>
      </c>
      <c r="E23" s="82">
        <f>'Aproveitamento mensal'!Q24</f>
        <v>3</v>
      </c>
      <c r="F23" s="82">
        <f>'Aproveitamento mensal'!R24</f>
        <v>4</v>
      </c>
      <c r="G23" s="82">
        <f>'Aproveitamento mensal'!S24</f>
        <v>1</v>
      </c>
      <c r="H23" s="82">
        <f>'Aproveitamento mensal'!T24</f>
        <v>0</v>
      </c>
      <c r="I23" s="82">
        <f>'Aproveitamento mensal'!U24</f>
        <v>0</v>
      </c>
      <c r="J23" s="82">
        <f>'Aproveitamento mensal'!V24</f>
        <v>0</v>
      </c>
      <c r="K23" s="82">
        <f>'Aproveitamento mensal'!W24</f>
        <v>0</v>
      </c>
      <c r="L23" s="82">
        <f>'Aproveitamento mensal'!X24</f>
        <v>0</v>
      </c>
      <c r="M23" s="82">
        <f>'Aproveitamento mensal'!Y24</f>
        <v>0</v>
      </c>
    </row>
    <row r="24">
      <c r="A24" s="82" t="str">
        <f>'Aproveitamento mensal'!A25</f>
        <v>Lucas Cabeça</v>
      </c>
      <c r="B24" s="82">
        <f>'Aproveitamento mensal'!N25</f>
        <v>0</v>
      </c>
      <c r="C24" s="82">
        <f>'Aproveitamento mensal'!O25</f>
        <v>0</v>
      </c>
      <c r="D24" s="82">
        <f>'Aproveitamento mensal'!P25</f>
        <v>4</v>
      </c>
      <c r="E24" s="82">
        <f>'Aproveitamento mensal'!Q25</f>
        <v>1</v>
      </c>
      <c r="F24" s="82">
        <f>'Aproveitamento mensal'!R25</f>
        <v>3</v>
      </c>
      <c r="G24" s="82">
        <f>'Aproveitamento mensal'!S25</f>
        <v>3</v>
      </c>
      <c r="H24" s="82">
        <f>'Aproveitamento mensal'!T25</f>
        <v>0</v>
      </c>
      <c r="I24" s="82">
        <f>'Aproveitamento mensal'!U25</f>
        <v>0</v>
      </c>
      <c r="J24" s="82">
        <f>'Aproveitamento mensal'!V25</f>
        <v>0</v>
      </c>
      <c r="K24" s="82">
        <f>'Aproveitamento mensal'!W25</f>
        <v>0</v>
      </c>
      <c r="L24" s="82">
        <f>'Aproveitamento mensal'!X25</f>
        <v>0</v>
      </c>
      <c r="M24" s="82">
        <f>'Aproveitamento mensal'!Y25</f>
        <v>0</v>
      </c>
    </row>
    <row r="25">
      <c r="A25" s="82" t="str">
        <f>'Aproveitamento mensal'!A26</f>
        <v>Maicon</v>
      </c>
      <c r="B25" s="82">
        <f>'Aproveitamento mensal'!N26</f>
        <v>0</v>
      </c>
      <c r="C25" s="82">
        <f>'Aproveitamento mensal'!O26</f>
        <v>0</v>
      </c>
      <c r="D25" s="82">
        <f>'Aproveitamento mensal'!P26</f>
        <v>0</v>
      </c>
      <c r="E25" s="82">
        <f>'Aproveitamento mensal'!Q26</f>
        <v>1</v>
      </c>
      <c r="F25" s="82">
        <f>'Aproveitamento mensal'!R26</f>
        <v>0</v>
      </c>
      <c r="G25" s="82">
        <f>'Aproveitamento mensal'!S26</f>
        <v>0</v>
      </c>
      <c r="H25" s="82">
        <f>'Aproveitamento mensal'!T26</f>
        <v>0</v>
      </c>
      <c r="I25" s="82">
        <f>'Aproveitamento mensal'!U26</f>
        <v>0</v>
      </c>
      <c r="J25" s="82">
        <f>'Aproveitamento mensal'!V26</f>
        <v>0</v>
      </c>
      <c r="K25" s="82">
        <f>'Aproveitamento mensal'!W26</f>
        <v>0</v>
      </c>
      <c r="L25" s="82">
        <f>'Aproveitamento mensal'!X26</f>
        <v>0</v>
      </c>
      <c r="M25" s="82">
        <f>'Aproveitamento mensal'!Y26</f>
        <v>0</v>
      </c>
    </row>
    <row r="26">
      <c r="A26" s="82" t="str">
        <f>'Aproveitamento mensal'!A27</f>
        <v>Maikel</v>
      </c>
      <c r="B26" s="82">
        <f>'Aproveitamento mensal'!N27</f>
        <v>0</v>
      </c>
      <c r="C26" s="82">
        <f>'Aproveitamento mensal'!O27</f>
        <v>0</v>
      </c>
      <c r="D26" s="82">
        <f>'Aproveitamento mensal'!P27</f>
        <v>2</v>
      </c>
      <c r="E26" s="82">
        <f>'Aproveitamento mensal'!Q27</f>
        <v>0</v>
      </c>
      <c r="F26" s="82">
        <f>'Aproveitamento mensal'!R27</f>
        <v>0</v>
      </c>
      <c r="G26" s="82">
        <f>'Aproveitamento mensal'!S27</f>
        <v>0</v>
      </c>
      <c r="H26" s="82">
        <f>'Aproveitamento mensal'!T27</f>
        <v>0</v>
      </c>
      <c r="I26" s="82">
        <f>'Aproveitamento mensal'!U27</f>
        <v>0</v>
      </c>
      <c r="J26" s="82">
        <f>'Aproveitamento mensal'!V27</f>
        <v>0</v>
      </c>
      <c r="K26" s="82">
        <f>'Aproveitamento mensal'!W27</f>
        <v>0</v>
      </c>
      <c r="L26" s="82">
        <f>'Aproveitamento mensal'!X27</f>
        <v>0</v>
      </c>
      <c r="M26" s="82">
        <f>'Aproveitamento mensal'!Y27</f>
        <v>0</v>
      </c>
    </row>
    <row r="27">
      <c r="A27" s="82" t="str">
        <f>'Aproveitamento mensal'!A28</f>
        <v>Marlon</v>
      </c>
      <c r="B27" s="82">
        <f>'Aproveitamento mensal'!N28</f>
        <v>0</v>
      </c>
      <c r="C27" s="82">
        <f>'Aproveitamento mensal'!O28</f>
        <v>3</v>
      </c>
      <c r="D27" s="82">
        <f>'Aproveitamento mensal'!P28</f>
        <v>2</v>
      </c>
      <c r="E27" s="82">
        <f>'Aproveitamento mensal'!Q28</f>
        <v>2</v>
      </c>
      <c r="F27" s="82">
        <f>'Aproveitamento mensal'!R28</f>
        <v>3</v>
      </c>
      <c r="G27" s="82">
        <f>'Aproveitamento mensal'!S28</f>
        <v>3</v>
      </c>
      <c r="H27" s="82">
        <f>'Aproveitamento mensal'!T28</f>
        <v>1</v>
      </c>
      <c r="I27" s="82">
        <f>'Aproveitamento mensal'!U28</f>
        <v>0</v>
      </c>
      <c r="J27" s="82">
        <f>'Aproveitamento mensal'!V28</f>
        <v>0</v>
      </c>
      <c r="K27" s="82">
        <f>'Aproveitamento mensal'!W28</f>
        <v>0</v>
      </c>
      <c r="L27" s="82">
        <f>'Aproveitamento mensal'!X28</f>
        <v>0</v>
      </c>
      <c r="M27" s="82">
        <f>'Aproveitamento mensal'!Y28</f>
        <v>0</v>
      </c>
    </row>
    <row r="28">
      <c r="A28" s="82" t="str">
        <f>'Aproveitamento mensal'!A29</f>
        <v>Marvin</v>
      </c>
      <c r="B28" s="82">
        <f>'Aproveitamento mensal'!N29</f>
        <v>0</v>
      </c>
      <c r="C28" s="82">
        <f>'Aproveitamento mensal'!O29</f>
        <v>2</v>
      </c>
      <c r="D28" s="82">
        <f>'Aproveitamento mensal'!P29</f>
        <v>5</v>
      </c>
      <c r="E28" s="82">
        <f>'Aproveitamento mensal'!Q29</f>
        <v>4</v>
      </c>
      <c r="F28" s="82">
        <f>'Aproveitamento mensal'!R29</f>
        <v>3</v>
      </c>
      <c r="G28" s="82">
        <f>'Aproveitamento mensal'!S29</f>
        <v>3</v>
      </c>
      <c r="H28" s="82">
        <f>'Aproveitamento mensal'!T29</f>
        <v>1</v>
      </c>
      <c r="I28" s="82">
        <f>'Aproveitamento mensal'!U29</f>
        <v>0</v>
      </c>
      <c r="J28" s="82">
        <f>'Aproveitamento mensal'!V29</f>
        <v>0</v>
      </c>
      <c r="K28" s="82">
        <f>'Aproveitamento mensal'!W29</f>
        <v>0</v>
      </c>
      <c r="L28" s="82">
        <f>'Aproveitamento mensal'!X29</f>
        <v>0</v>
      </c>
      <c r="M28" s="82">
        <f>'Aproveitamento mensal'!Y29</f>
        <v>0</v>
      </c>
    </row>
    <row r="29">
      <c r="A29" s="82" t="str">
        <f>'Aproveitamento mensal'!A30</f>
        <v>Mateus Zenker </v>
      </c>
      <c r="B29" s="82">
        <f>'Aproveitamento mensal'!N30</f>
        <v>0</v>
      </c>
      <c r="C29" s="82">
        <f>'Aproveitamento mensal'!O30</f>
        <v>2</v>
      </c>
      <c r="D29" s="82">
        <f>'Aproveitamento mensal'!P30</f>
        <v>2</v>
      </c>
      <c r="E29" s="82">
        <f>'Aproveitamento mensal'!Q30</f>
        <v>1</v>
      </c>
      <c r="F29" s="82">
        <f>'Aproveitamento mensal'!R30</f>
        <v>1</v>
      </c>
      <c r="G29" s="82">
        <f>'Aproveitamento mensal'!S30</f>
        <v>0</v>
      </c>
      <c r="H29" s="82">
        <f>'Aproveitamento mensal'!T30</f>
        <v>0</v>
      </c>
      <c r="I29" s="82">
        <f>'Aproveitamento mensal'!U30</f>
        <v>0</v>
      </c>
      <c r="J29" s="82">
        <f>'Aproveitamento mensal'!V30</f>
        <v>0</v>
      </c>
      <c r="K29" s="82">
        <f>'Aproveitamento mensal'!W30</f>
        <v>0</v>
      </c>
      <c r="L29" s="82">
        <f>'Aproveitamento mensal'!X30</f>
        <v>0</v>
      </c>
      <c r="M29" s="82">
        <f>'Aproveitamento mensal'!Y30</f>
        <v>0</v>
      </c>
    </row>
    <row r="30">
      <c r="A30" s="82" t="str">
        <f>'Aproveitamento mensal'!A31</f>
        <v>Matheus Reis </v>
      </c>
      <c r="B30" s="82">
        <f>'Aproveitamento mensal'!N31</f>
        <v>0</v>
      </c>
      <c r="C30" s="82">
        <f>'Aproveitamento mensal'!O31</f>
        <v>0</v>
      </c>
      <c r="D30" s="82">
        <f>'Aproveitamento mensal'!P31</f>
        <v>1</v>
      </c>
      <c r="E30" s="82">
        <f>'Aproveitamento mensal'!Q31</f>
        <v>2</v>
      </c>
      <c r="F30" s="82">
        <f>'Aproveitamento mensal'!R31</f>
        <v>2</v>
      </c>
      <c r="G30" s="82">
        <f>'Aproveitamento mensal'!S31</f>
        <v>0</v>
      </c>
      <c r="H30" s="82">
        <f>'Aproveitamento mensal'!T31</f>
        <v>0</v>
      </c>
      <c r="I30" s="82">
        <f>'Aproveitamento mensal'!U31</f>
        <v>0</v>
      </c>
      <c r="J30" s="82">
        <f>'Aproveitamento mensal'!V31</f>
        <v>0</v>
      </c>
      <c r="K30" s="82">
        <f>'Aproveitamento mensal'!W31</f>
        <v>0</v>
      </c>
      <c r="L30" s="82">
        <f>'Aproveitamento mensal'!X31</f>
        <v>0</v>
      </c>
      <c r="M30" s="82">
        <f>'Aproveitamento mensal'!Y31</f>
        <v>0</v>
      </c>
    </row>
    <row r="31">
      <c r="A31" s="82" t="str">
        <f>'Aproveitamento mensal'!A32</f>
        <v>Michel</v>
      </c>
      <c r="B31" s="82">
        <f>'Aproveitamento mensal'!N32</f>
        <v>0</v>
      </c>
      <c r="C31" s="82">
        <f>'Aproveitamento mensal'!O32</f>
        <v>0</v>
      </c>
      <c r="D31" s="82">
        <f>'Aproveitamento mensal'!P32</f>
        <v>0</v>
      </c>
      <c r="E31" s="82">
        <f>'Aproveitamento mensal'!Q32</f>
        <v>1</v>
      </c>
      <c r="F31" s="82">
        <f>'Aproveitamento mensal'!R32</f>
        <v>0</v>
      </c>
      <c r="G31" s="82">
        <f>'Aproveitamento mensal'!S32</f>
        <v>0</v>
      </c>
      <c r="H31" s="82">
        <f>'Aproveitamento mensal'!T32</f>
        <v>0</v>
      </c>
      <c r="I31" s="82">
        <f>'Aproveitamento mensal'!U32</f>
        <v>0</v>
      </c>
      <c r="J31" s="82">
        <f>'Aproveitamento mensal'!V32</f>
        <v>0</v>
      </c>
      <c r="K31" s="82">
        <f>'Aproveitamento mensal'!W32</f>
        <v>0</v>
      </c>
      <c r="L31" s="82">
        <f>'Aproveitamento mensal'!X32</f>
        <v>0</v>
      </c>
      <c r="M31" s="82">
        <f>'Aproveitamento mensal'!Y32</f>
        <v>0</v>
      </c>
    </row>
    <row r="32">
      <c r="A32" s="82" t="str">
        <f>'Aproveitamento mensal'!A33</f>
        <v>Misael</v>
      </c>
      <c r="B32" s="82">
        <f>'Aproveitamento mensal'!N33</f>
        <v>0</v>
      </c>
      <c r="C32" s="82">
        <f>'Aproveitamento mensal'!O33</f>
        <v>0</v>
      </c>
      <c r="D32" s="82">
        <f>'Aproveitamento mensal'!P33</f>
        <v>1</v>
      </c>
      <c r="E32" s="82">
        <f>'Aproveitamento mensal'!Q33</f>
        <v>4</v>
      </c>
      <c r="F32" s="82">
        <f>'Aproveitamento mensal'!R33</f>
        <v>2</v>
      </c>
      <c r="G32" s="82">
        <f>'Aproveitamento mensal'!S33</f>
        <v>4</v>
      </c>
      <c r="H32" s="82">
        <f>'Aproveitamento mensal'!T33</f>
        <v>1</v>
      </c>
      <c r="I32" s="82">
        <f>'Aproveitamento mensal'!U33</f>
        <v>0</v>
      </c>
      <c r="J32" s="82">
        <f>'Aproveitamento mensal'!V33</f>
        <v>0</v>
      </c>
      <c r="K32" s="82">
        <f>'Aproveitamento mensal'!W33</f>
        <v>0</v>
      </c>
      <c r="L32" s="82">
        <f>'Aproveitamento mensal'!X33</f>
        <v>0</v>
      </c>
      <c r="M32" s="82">
        <f>'Aproveitamento mensal'!Y33</f>
        <v>0</v>
      </c>
    </row>
    <row r="33">
      <c r="A33" s="82" t="str">
        <f>'Aproveitamento mensal'!A34</f>
        <v>Murilo Pim</v>
      </c>
      <c r="B33" s="82">
        <f>'Aproveitamento mensal'!N34</f>
        <v>0</v>
      </c>
      <c r="C33" s="82">
        <f>'Aproveitamento mensal'!O34</f>
        <v>1</v>
      </c>
      <c r="D33" s="82">
        <f>'Aproveitamento mensal'!P34</f>
        <v>0</v>
      </c>
      <c r="E33" s="82">
        <f>'Aproveitamento mensal'!Q34</f>
        <v>0</v>
      </c>
      <c r="F33" s="82">
        <f>'Aproveitamento mensal'!R34</f>
        <v>0</v>
      </c>
      <c r="G33" s="82">
        <f>'Aproveitamento mensal'!S34</f>
        <v>0</v>
      </c>
      <c r="H33" s="82">
        <f>'Aproveitamento mensal'!T34</f>
        <v>0</v>
      </c>
      <c r="I33" s="82">
        <f>'Aproveitamento mensal'!U34</f>
        <v>0</v>
      </c>
      <c r="J33" s="82">
        <f>'Aproveitamento mensal'!V34</f>
        <v>0</v>
      </c>
      <c r="K33" s="82">
        <f>'Aproveitamento mensal'!W34</f>
        <v>0</v>
      </c>
      <c r="L33" s="82">
        <f>'Aproveitamento mensal'!X34</f>
        <v>0</v>
      </c>
      <c r="M33" s="82">
        <f>'Aproveitamento mensal'!Y34</f>
        <v>0</v>
      </c>
    </row>
    <row r="34">
      <c r="A34" s="82" t="str">
        <f>'Aproveitamento mensal'!A35</f>
        <v>Pablo Kremer</v>
      </c>
      <c r="B34" s="82">
        <f>'Aproveitamento mensal'!N35</f>
        <v>0</v>
      </c>
      <c r="C34" s="82">
        <f>'Aproveitamento mensal'!O35</f>
        <v>0</v>
      </c>
      <c r="D34" s="82">
        <f>'Aproveitamento mensal'!P35</f>
        <v>2</v>
      </c>
      <c r="E34" s="82">
        <f>'Aproveitamento mensal'!Q35</f>
        <v>3</v>
      </c>
      <c r="F34" s="82">
        <f>'Aproveitamento mensal'!R35</f>
        <v>3</v>
      </c>
      <c r="G34" s="82">
        <f>'Aproveitamento mensal'!S35</f>
        <v>0</v>
      </c>
      <c r="H34" s="82">
        <f>'Aproveitamento mensal'!T35</f>
        <v>0</v>
      </c>
      <c r="I34" s="82">
        <f>'Aproveitamento mensal'!U35</f>
        <v>0</v>
      </c>
      <c r="J34" s="82">
        <f>'Aproveitamento mensal'!V35</f>
        <v>0</v>
      </c>
      <c r="K34" s="82">
        <f>'Aproveitamento mensal'!W35</f>
        <v>0</v>
      </c>
      <c r="L34" s="82">
        <f>'Aproveitamento mensal'!X35</f>
        <v>0</v>
      </c>
      <c r="M34" s="82">
        <f>'Aproveitamento mensal'!Y35</f>
        <v>0</v>
      </c>
    </row>
    <row r="35">
      <c r="A35" s="82" t="str">
        <f>'Aproveitamento mensal'!A36</f>
        <v>Pablo Marques</v>
      </c>
      <c r="B35" s="82">
        <f>'Aproveitamento mensal'!N36</f>
        <v>0</v>
      </c>
      <c r="C35" s="82">
        <f>'Aproveitamento mensal'!O36</f>
        <v>3</v>
      </c>
      <c r="D35" s="82">
        <f>'Aproveitamento mensal'!P36</f>
        <v>5</v>
      </c>
      <c r="E35" s="82">
        <f>'Aproveitamento mensal'!Q36</f>
        <v>3</v>
      </c>
      <c r="F35" s="82">
        <f>'Aproveitamento mensal'!R36</f>
        <v>4</v>
      </c>
      <c r="G35" s="82">
        <f>'Aproveitamento mensal'!S36</f>
        <v>4</v>
      </c>
      <c r="H35" s="82">
        <f>'Aproveitamento mensal'!T36</f>
        <v>0</v>
      </c>
      <c r="I35" s="82">
        <f>'Aproveitamento mensal'!U36</f>
        <v>0</v>
      </c>
      <c r="J35" s="82">
        <f>'Aproveitamento mensal'!V36</f>
        <v>0</v>
      </c>
      <c r="K35" s="82">
        <f>'Aproveitamento mensal'!W36</f>
        <v>0</v>
      </c>
      <c r="L35" s="82">
        <f>'Aproveitamento mensal'!X36</f>
        <v>0</v>
      </c>
      <c r="M35" s="82">
        <f>'Aproveitamento mensal'!Y36</f>
        <v>0</v>
      </c>
    </row>
    <row r="36">
      <c r="A36" s="82" t="str">
        <f>'Aproveitamento mensal'!A37</f>
        <v>Pexe</v>
      </c>
      <c r="B36" s="82">
        <f>'Aproveitamento mensal'!N37</f>
        <v>0</v>
      </c>
      <c r="C36" s="82">
        <f>'Aproveitamento mensal'!O37</f>
        <v>1</v>
      </c>
      <c r="D36" s="82">
        <f>'Aproveitamento mensal'!P37</f>
        <v>4</v>
      </c>
      <c r="E36" s="82">
        <f>'Aproveitamento mensal'!Q37</f>
        <v>0</v>
      </c>
      <c r="F36" s="82">
        <f>'Aproveitamento mensal'!R37</f>
        <v>0</v>
      </c>
      <c r="G36" s="82">
        <f>'Aproveitamento mensal'!S37</f>
        <v>0</v>
      </c>
      <c r="H36" s="82">
        <f>'Aproveitamento mensal'!T37</f>
        <v>0</v>
      </c>
      <c r="I36" s="82">
        <f>'Aproveitamento mensal'!U37</f>
        <v>0</v>
      </c>
      <c r="J36" s="82">
        <f>'Aproveitamento mensal'!V37</f>
        <v>0</v>
      </c>
      <c r="K36" s="82">
        <f>'Aproveitamento mensal'!W37</f>
        <v>0</v>
      </c>
      <c r="L36" s="82">
        <f>'Aproveitamento mensal'!X37</f>
        <v>0</v>
      </c>
      <c r="M36" s="82">
        <f>'Aproveitamento mensal'!Y37</f>
        <v>0</v>
      </c>
    </row>
    <row r="37">
      <c r="A37" s="82" t="str">
        <f>'Aproveitamento mensal'!A38</f>
        <v>Rafael Backes</v>
      </c>
      <c r="B37" s="82">
        <f>'Aproveitamento mensal'!N38</f>
        <v>0</v>
      </c>
      <c r="C37" s="82">
        <f>'Aproveitamento mensal'!O38</f>
        <v>1</v>
      </c>
      <c r="D37" s="82">
        <f>'Aproveitamento mensal'!P38</f>
        <v>0</v>
      </c>
      <c r="E37" s="82">
        <f>'Aproveitamento mensal'!Q38</f>
        <v>0</v>
      </c>
      <c r="F37" s="82">
        <f>'Aproveitamento mensal'!R38</f>
        <v>0</v>
      </c>
      <c r="G37" s="82">
        <f>'Aproveitamento mensal'!S38</f>
        <v>0</v>
      </c>
      <c r="H37" s="82">
        <f>'Aproveitamento mensal'!T38</f>
        <v>0</v>
      </c>
      <c r="I37" s="82">
        <f>'Aproveitamento mensal'!U38</f>
        <v>0</v>
      </c>
      <c r="J37" s="82">
        <f>'Aproveitamento mensal'!V38</f>
        <v>0</v>
      </c>
      <c r="K37" s="82">
        <f>'Aproveitamento mensal'!W38</f>
        <v>0</v>
      </c>
      <c r="L37" s="82">
        <f>'Aproveitamento mensal'!X38</f>
        <v>0</v>
      </c>
      <c r="M37" s="82">
        <f>'Aproveitamento mensal'!Y38</f>
        <v>0</v>
      </c>
    </row>
    <row r="38">
      <c r="A38" s="82" t="str">
        <f>'Aproveitamento mensal'!A39</f>
        <v>Rafael Justo</v>
      </c>
      <c r="B38" s="82">
        <f>'Aproveitamento mensal'!N39</f>
        <v>0</v>
      </c>
      <c r="C38" s="82">
        <f>'Aproveitamento mensal'!O39</f>
        <v>1</v>
      </c>
      <c r="D38" s="82">
        <f>'Aproveitamento mensal'!P39</f>
        <v>3</v>
      </c>
      <c r="E38" s="82">
        <f>'Aproveitamento mensal'!Q39</f>
        <v>4</v>
      </c>
      <c r="F38" s="82">
        <f>'Aproveitamento mensal'!R39</f>
        <v>3</v>
      </c>
      <c r="G38" s="82">
        <f>'Aproveitamento mensal'!S39</f>
        <v>2</v>
      </c>
      <c r="H38" s="82">
        <f>'Aproveitamento mensal'!T39</f>
        <v>1</v>
      </c>
      <c r="I38" s="82">
        <f>'Aproveitamento mensal'!U39</f>
        <v>0</v>
      </c>
      <c r="J38" s="82">
        <f>'Aproveitamento mensal'!V39</f>
        <v>0</v>
      </c>
      <c r="K38" s="82">
        <f>'Aproveitamento mensal'!W39</f>
        <v>0</v>
      </c>
      <c r="L38" s="82">
        <f>'Aproveitamento mensal'!X39</f>
        <v>0</v>
      </c>
      <c r="M38" s="82">
        <f>'Aproveitamento mensal'!Y39</f>
        <v>0</v>
      </c>
    </row>
    <row r="39">
      <c r="A39" s="82" t="str">
        <f>'Aproveitamento mensal'!A40</f>
        <v>Rafael Muller</v>
      </c>
      <c r="B39" s="82">
        <f>'Aproveitamento mensal'!N40</f>
        <v>0</v>
      </c>
      <c r="C39" s="82">
        <f>'Aproveitamento mensal'!O40</f>
        <v>4</v>
      </c>
      <c r="D39" s="82">
        <f>'Aproveitamento mensal'!P40</f>
        <v>5</v>
      </c>
      <c r="E39" s="82">
        <f>'Aproveitamento mensal'!Q40</f>
        <v>4</v>
      </c>
      <c r="F39" s="82">
        <f>'Aproveitamento mensal'!R40</f>
        <v>3</v>
      </c>
      <c r="G39" s="82">
        <f>'Aproveitamento mensal'!S40</f>
        <v>4</v>
      </c>
      <c r="H39" s="82">
        <f>'Aproveitamento mensal'!T40</f>
        <v>1</v>
      </c>
      <c r="I39" s="82">
        <f>'Aproveitamento mensal'!U40</f>
        <v>0</v>
      </c>
      <c r="J39" s="82">
        <f>'Aproveitamento mensal'!V40</f>
        <v>0</v>
      </c>
      <c r="K39" s="82">
        <f>'Aproveitamento mensal'!W40</f>
        <v>0</v>
      </c>
      <c r="L39" s="82">
        <f>'Aproveitamento mensal'!X40</f>
        <v>0</v>
      </c>
      <c r="M39" s="82">
        <f>'Aproveitamento mensal'!Y40</f>
        <v>0</v>
      </c>
    </row>
    <row r="40">
      <c r="A40" s="82" t="str">
        <f>'Aproveitamento mensal'!A41</f>
        <v>Renan Spengler</v>
      </c>
      <c r="B40" s="82">
        <f>'Aproveitamento mensal'!N41</f>
        <v>0</v>
      </c>
      <c r="C40" s="82">
        <f>'Aproveitamento mensal'!O41</f>
        <v>2</v>
      </c>
      <c r="D40" s="82">
        <f>'Aproveitamento mensal'!P41</f>
        <v>1</v>
      </c>
      <c r="E40" s="82">
        <f>'Aproveitamento mensal'!Q41</f>
        <v>1</v>
      </c>
      <c r="F40" s="82">
        <f>'Aproveitamento mensal'!R41</f>
        <v>1</v>
      </c>
      <c r="G40" s="82">
        <f>'Aproveitamento mensal'!S41</f>
        <v>0</v>
      </c>
      <c r="H40" s="82">
        <f>'Aproveitamento mensal'!T41</f>
        <v>0</v>
      </c>
      <c r="I40" s="82">
        <f>'Aproveitamento mensal'!U41</f>
        <v>0</v>
      </c>
      <c r="J40" s="82">
        <f>'Aproveitamento mensal'!V41</f>
        <v>0</v>
      </c>
      <c r="K40" s="82">
        <f>'Aproveitamento mensal'!W41</f>
        <v>0</v>
      </c>
      <c r="L40" s="82">
        <f>'Aproveitamento mensal'!X41</f>
        <v>0</v>
      </c>
      <c r="M40" s="82">
        <f>'Aproveitamento mensal'!Y41</f>
        <v>0</v>
      </c>
    </row>
    <row r="41">
      <c r="A41" s="82" t="str">
        <f>'Aproveitamento mensal'!A42</f>
        <v>Renato Junior </v>
      </c>
      <c r="B41" s="82">
        <f>'Aproveitamento mensal'!N42</f>
        <v>0</v>
      </c>
      <c r="C41" s="82">
        <f>'Aproveitamento mensal'!O42</f>
        <v>2</v>
      </c>
      <c r="D41" s="82">
        <f>'Aproveitamento mensal'!P42</f>
        <v>5</v>
      </c>
      <c r="E41" s="82">
        <f>'Aproveitamento mensal'!Q42</f>
        <v>1</v>
      </c>
      <c r="F41" s="82">
        <f>'Aproveitamento mensal'!R42</f>
        <v>1</v>
      </c>
      <c r="G41" s="82">
        <f>'Aproveitamento mensal'!S42</f>
        <v>0</v>
      </c>
      <c r="H41" s="82">
        <f>'Aproveitamento mensal'!T42</f>
        <v>0</v>
      </c>
      <c r="I41" s="82">
        <f>'Aproveitamento mensal'!U42</f>
        <v>0</v>
      </c>
      <c r="J41" s="82">
        <f>'Aproveitamento mensal'!V42</f>
        <v>0</v>
      </c>
      <c r="K41" s="82">
        <f>'Aproveitamento mensal'!W42</f>
        <v>0</v>
      </c>
      <c r="L41" s="82">
        <f>'Aproveitamento mensal'!X42</f>
        <v>0</v>
      </c>
      <c r="M41" s="82">
        <f>'Aproveitamento mensal'!Y42</f>
        <v>0</v>
      </c>
    </row>
    <row r="42">
      <c r="A42" s="82" t="str">
        <f>'Aproveitamento mensal'!A43</f>
        <v>Rickyel</v>
      </c>
      <c r="B42" s="82">
        <f>'Aproveitamento mensal'!N43</f>
        <v>0</v>
      </c>
      <c r="C42" s="82">
        <f>'Aproveitamento mensal'!O43</f>
        <v>1</v>
      </c>
      <c r="D42" s="82">
        <f>'Aproveitamento mensal'!P43</f>
        <v>2</v>
      </c>
      <c r="E42" s="82">
        <f>'Aproveitamento mensal'!Q43</f>
        <v>2</v>
      </c>
      <c r="F42" s="82">
        <f>'Aproveitamento mensal'!R43</f>
        <v>1</v>
      </c>
      <c r="G42" s="82">
        <f>'Aproveitamento mensal'!S43</f>
        <v>0</v>
      </c>
      <c r="H42" s="82">
        <f>'Aproveitamento mensal'!T43</f>
        <v>0</v>
      </c>
      <c r="I42" s="82">
        <f>'Aproveitamento mensal'!U43</f>
        <v>0</v>
      </c>
      <c r="J42" s="82">
        <f>'Aproveitamento mensal'!V43</f>
        <v>0</v>
      </c>
      <c r="K42" s="82">
        <f>'Aproveitamento mensal'!W43</f>
        <v>0</v>
      </c>
      <c r="L42" s="82">
        <f>'Aproveitamento mensal'!X43</f>
        <v>0</v>
      </c>
      <c r="M42" s="82">
        <f>'Aproveitamento mensal'!Y43</f>
        <v>0</v>
      </c>
    </row>
    <row r="43">
      <c r="A43" s="82" t="str">
        <f>'Aproveitamento mensal'!A44</f>
        <v>Roberto Renck</v>
      </c>
      <c r="B43" s="82">
        <f>'Aproveitamento mensal'!N44</f>
        <v>0</v>
      </c>
      <c r="C43" s="82">
        <f>'Aproveitamento mensal'!O44</f>
        <v>2</v>
      </c>
      <c r="D43" s="82">
        <f>'Aproveitamento mensal'!P44</f>
        <v>0</v>
      </c>
      <c r="E43" s="82">
        <f>'Aproveitamento mensal'!Q44</f>
        <v>0</v>
      </c>
      <c r="F43" s="82">
        <f>'Aproveitamento mensal'!R44</f>
        <v>0</v>
      </c>
      <c r="G43" s="82">
        <f>'Aproveitamento mensal'!S44</f>
        <v>0</v>
      </c>
      <c r="H43" s="82">
        <f>'Aproveitamento mensal'!T44</f>
        <v>0</v>
      </c>
      <c r="I43" s="82">
        <f>'Aproveitamento mensal'!U44</f>
        <v>0</v>
      </c>
      <c r="J43" s="82">
        <f>'Aproveitamento mensal'!V44</f>
        <v>0</v>
      </c>
      <c r="K43" s="82">
        <f>'Aproveitamento mensal'!W44</f>
        <v>0</v>
      </c>
      <c r="L43" s="82">
        <f>'Aproveitamento mensal'!X44</f>
        <v>0</v>
      </c>
      <c r="M43" s="82">
        <f>'Aproveitamento mensal'!Y44</f>
        <v>0</v>
      </c>
    </row>
    <row r="44">
      <c r="A44" s="82" t="str">
        <f>'Aproveitamento mensal'!A45</f>
        <v>Ruan</v>
      </c>
      <c r="B44" s="82">
        <f>'Aproveitamento mensal'!N45</f>
        <v>0</v>
      </c>
      <c r="C44" s="82">
        <f>'Aproveitamento mensal'!O45</f>
        <v>2</v>
      </c>
      <c r="D44" s="82">
        <f>'Aproveitamento mensal'!P45</f>
        <v>0</v>
      </c>
      <c r="E44" s="82">
        <f>'Aproveitamento mensal'!Q45</f>
        <v>0</v>
      </c>
      <c r="F44" s="82">
        <f>'Aproveitamento mensal'!R45</f>
        <v>0</v>
      </c>
      <c r="G44" s="82">
        <f>'Aproveitamento mensal'!S45</f>
        <v>0</v>
      </c>
      <c r="H44" s="82">
        <f>'Aproveitamento mensal'!T45</f>
        <v>0</v>
      </c>
      <c r="I44" s="82">
        <f>'Aproveitamento mensal'!U45</f>
        <v>0</v>
      </c>
      <c r="J44" s="82">
        <f>'Aproveitamento mensal'!V45</f>
        <v>0</v>
      </c>
      <c r="K44" s="82">
        <f>'Aproveitamento mensal'!W45</f>
        <v>0</v>
      </c>
      <c r="L44" s="82">
        <f>'Aproveitamento mensal'!X45</f>
        <v>0</v>
      </c>
      <c r="M44" s="82">
        <f>'Aproveitamento mensal'!Y45</f>
        <v>0</v>
      </c>
    </row>
    <row r="45">
      <c r="A45" s="82" t="str">
        <f>'Aproveitamento mensal'!A46</f>
        <v>Sandro</v>
      </c>
      <c r="B45" s="82">
        <f>'Aproveitamento mensal'!N46</f>
        <v>0</v>
      </c>
      <c r="C45" s="82">
        <f>'Aproveitamento mensal'!O46</f>
        <v>0</v>
      </c>
      <c r="D45" s="82">
        <f>'Aproveitamento mensal'!P46</f>
        <v>2</v>
      </c>
      <c r="E45" s="82">
        <f>'Aproveitamento mensal'!Q46</f>
        <v>0</v>
      </c>
      <c r="F45" s="82">
        <f>'Aproveitamento mensal'!R46</f>
        <v>0</v>
      </c>
      <c r="G45" s="82">
        <f>'Aproveitamento mensal'!S46</f>
        <v>0</v>
      </c>
      <c r="H45" s="82">
        <f>'Aproveitamento mensal'!T46</f>
        <v>0</v>
      </c>
      <c r="I45" s="82">
        <f>'Aproveitamento mensal'!U46</f>
        <v>0</v>
      </c>
      <c r="J45" s="82">
        <f>'Aproveitamento mensal'!V46</f>
        <v>0</v>
      </c>
      <c r="K45" s="82">
        <f>'Aproveitamento mensal'!W46</f>
        <v>0</v>
      </c>
      <c r="L45" s="82">
        <f>'Aproveitamento mensal'!X46</f>
        <v>0</v>
      </c>
      <c r="M45" s="82">
        <f>'Aproveitamento mensal'!Y46</f>
        <v>0</v>
      </c>
    </row>
    <row r="46">
      <c r="A46" s="82" t="str">
        <f>'Aproveitamento mensal'!A47</f>
        <v>Tevez</v>
      </c>
      <c r="B46" s="82">
        <f>'Aproveitamento mensal'!N47</f>
        <v>0</v>
      </c>
      <c r="C46" s="82">
        <f>'Aproveitamento mensal'!O47</f>
        <v>0</v>
      </c>
      <c r="D46" s="82">
        <f>'Aproveitamento mensal'!P47</f>
        <v>1</v>
      </c>
      <c r="E46" s="82">
        <f>'Aproveitamento mensal'!Q47</f>
        <v>3</v>
      </c>
      <c r="F46" s="82">
        <f>'Aproveitamento mensal'!R47</f>
        <v>3</v>
      </c>
      <c r="G46" s="82">
        <f>'Aproveitamento mensal'!S47</f>
        <v>3</v>
      </c>
      <c r="H46" s="82">
        <f>'Aproveitamento mensal'!T47</f>
        <v>1</v>
      </c>
      <c r="I46" s="82">
        <f>'Aproveitamento mensal'!U47</f>
        <v>0</v>
      </c>
      <c r="J46" s="82">
        <f>'Aproveitamento mensal'!V47</f>
        <v>0</v>
      </c>
      <c r="K46" s="82">
        <f>'Aproveitamento mensal'!W47</f>
        <v>0</v>
      </c>
      <c r="L46" s="82">
        <f>'Aproveitamento mensal'!X47</f>
        <v>0</v>
      </c>
      <c r="M46" s="82">
        <f>'Aproveitamento mensal'!Y47</f>
        <v>0</v>
      </c>
    </row>
    <row r="47">
      <c r="A47" s="82" t="str">
        <f>'Aproveitamento mensal'!A48</f>
        <v>Victor</v>
      </c>
      <c r="B47" s="82">
        <f>'Aproveitamento mensal'!N48</f>
        <v>0</v>
      </c>
      <c r="C47" s="82">
        <f>'Aproveitamento mensal'!O48</f>
        <v>0</v>
      </c>
      <c r="D47" s="82">
        <f>'Aproveitamento mensal'!P48</f>
        <v>1</v>
      </c>
      <c r="E47" s="82">
        <f>'Aproveitamento mensal'!Q48</f>
        <v>2</v>
      </c>
      <c r="F47" s="82">
        <f>'Aproveitamento mensal'!R48</f>
        <v>3</v>
      </c>
      <c r="G47" s="82">
        <f>'Aproveitamento mensal'!S48</f>
        <v>2</v>
      </c>
      <c r="H47" s="82">
        <f>'Aproveitamento mensal'!T48</f>
        <v>0</v>
      </c>
      <c r="I47" s="82">
        <f>'Aproveitamento mensal'!U48</f>
        <v>0</v>
      </c>
      <c r="J47" s="82">
        <f>'Aproveitamento mensal'!V48</f>
        <v>0</v>
      </c>
      <c r="K47" s="82">
        <f>'Aproveitamento mensal'!W48</f>
        <v>0</v>
      </c>
      <c r="L47" s="82">
        <f>'Aproveitamento mensal'!X48</f>
        <v>0</v>
      </c>
      <c r="M47" s="82">
        <f>'Aproveitamento mensal'!Y48</f>
        <v>0</v>
      </c>
    </row>
    <row r="48">
      <c r="A48" s="82" t="str">
        <f>'Aproveitamento mensal'!A49</f>
        <v>Wilson</v>
      </c>
      <c r="B48" s="82">
        <f>'Aproveitamento mensal'!N49</f>
        <v>0</v>
      </c>
      <c r="C48" s="82">
        <f>'Aproveitamento mensal'!O49</f>
        <v>3</v>
      </c>
      <c r="D48" s="82">
        <f>'Aproveitamento mensal'!P49</f>
        <v>4</v>
      </c>
      <c r="E48" s="82">
        <f>'Aproveitamento mensal'!Q49</f>
        <v>3</v>
      </c>
      <c r="F48" s="82">
        <f>'Aproveitamento mensal'!R49</f>
        <v>4</v>
      </c>
      <c r="G48" s="82">
        <f>'Aproveitamento mensal'!S49</f>
        <v>3</v>
      </c>
      <c r="H48" s="82">
        <f>'Aproveitamento mensal'!T49</f>
        <v>1</v>
      </c>
      <c r="I48" s="82">
        <f>'Aproveitamento mensal'!U49</f>
        <v>0</v>
      </c>
      <c r="J48" s="82">
        <f>'Aproveitamento mensal'!V49</f>
        <v>0</v>
      </c>
      <c r="K48" s="82">
        <f>'Aproveitamento mensal'!W49</f>
        <v>0</v>
      </c>
      <c r="L48" s="82">
        <f>'Aproveitamento mensal'!X49</f>
        <v>0</v>
      </c>
      <c r="M48" s="82">
        <f>'Aproveitamento mensal'!Y49</f>
        <v>0</v>
      </c>
    </row>
    <row r="49">
      <c r="A49" s="82" t="str">
        <f>'Aproveitamento mensal'!A50</f>
        <v>Zidane</v>
      </c>
      <c r="B49" s="82">
        <f>'Aproveitamento mensal'!N50</f>
        <v>0</v>
      </c>
      <c r="C49" s="82">
        <f>'Aproveitamento mensal'!O50</f>
        <v>0</v>
      </c>
      <c r="D49" s="82">
        <f>'Aproveitamento mensal'!P50</f>
        <v>1</v>
      </c>
      <c r="E49" s="82">
        <f>'Aproveitamento mensal'!Q50</f>
        <v>0</v>
      </c>
      <c r="F49" s="82">
        <f>'Aproveitamento mensal'!R50</f>
        <v>1</v>
      </c>
      <c r="G49" s="82">
        <f>'Aproveitamento mensal'!S50</f>
        <v>1</v>
      </c>
      <c r="H49" s="82">
        <f>'Aproveitamento mensal'!T50</f>
        <v>0</v>
      </c>
      <c r="I49" s="82">
        <f>'Aproveitamento mensal'!U50</f>
        <v>0</v>
      </c>
      <c r="J49" s="82">
        <f>'Aproveitamento mensal'!V50</f>
        <v>0</v>
      </c>
      <c r="K49" s="82">
        <f>'Aproveitamento mensal'!W50</f>
        <v>0</v>
      </c>
      <c r="L49" s="82">
        <f>'Aproveitamento mensal'!X50</f>
        <v>0</v>
      </c>
      <c r="M49" s="82">
        <f>'Aproveitamento mensal'!Y50</f>
        <v>0</v>
      </c>
    </row>
    <row r="50">
      <c r="A50" s="82" t="str">
        <f>'Aproveitamento mensal'!A51</f>
        <v>Zorzi</v>
      </c>
      <c r="B50" s="82">
        <f>'Aproveitamento mensal'!N51</f>
        <v>0</v>
      </c>
      <c r="C50" s="82">
        <f>'Aproveitamento mensal'!O51</f>
        <v>0</v>
      </c>
      <c r="D50" s="82">
        <f>'Aproveitamento mensal'!P51</f>
        <v>2</v>
      </c>
      <c r="E50" s="82">
        <f>'Aproveitamento mensal'!Q51</f>
        <v>1</v>
      </c>
      <c r="F50" s="82">
        <f>'Aproveitamento mensal'!R51</f>
        <v>2</v>
      </c>
      <c r="G50" s="82">
        <f>'Aproveitamento mensal'!S51</f>
        <v>0</v>
      </c>
      <c r="H50" s="82">
        <f>'Aproveitamento mensal'!T51</f>
        <v>0</v>
      </c>
      <c r="I50" s="82">
        <f>'Aproveitamento mensal'!U51</f>
        <v>0</v>
      </c>
      <c r="J50" s="82">
        <f>'Aproveitamento mensal'!V51</f>
        <v>0</v>
      </c>
      <c r="K50" s="82">
        <f>'Aproveitamento mensal'!W51</f>
        <v>0</v>
      </c>
      <c r="L50" s="82">
        <f>'Aproveitamento mensal'!X51</f>
        <v>0</v>
      </c>
      <c r="M50" s="82">
        <f>'Aproveitamento mensal'!Y51</f>
        <v>0</v>
      </c>
    </row>
    <row r="51">
      <c r="A51" s="82" t="str">
        <f>'Aproveitamento mensal'!A52</f>
        <v>Darlan</v>
      </c>
    </row>
    <row r="52">
      <c r="A52" s="82" t="str">
        <f>'Aproveitamento mensal'!A53</f>
        <v>Daniel Berno</v>
      </c>
    </row>
    <row r="53">
      <c r="A53" s="82" t="str">
        <f>'Aproveitamento mensal'!A54</f>
        <v>Moises</v>
      </c>
    </row>
    <row r="54">
      <c r="A54" s="82" t="str">
        <f>'Aproveitamento mensal'!A55</f>
        <v>Jonas</v>
      </c>
    </row>
    <row r="55">
      <c r="A55" s="82" t="str">
        <f>'Aproveitamento mensal'!A56</f>
        <v>Enoque</v>
      </c>
    </row>
    <row r="56">
      <c r="A56" s="82" t="str">
        <f>'Aproveitamento mensal'!A57</f>
        <v>Raul</v>
      </c>
    </row>
    <row r="57">
      <c r="A57" s="82" t="str">
        <f>'Aproveitamento mensal'!A58</f>
        <v>Estevão</v>
      </c>
    </row>
    <row r="58">
      <c r="A58" s="82" t="str">
        <f>'Aproveitamento mensal'!A59</f>
        <v>Leonardo</v>
      </c>
    </row>
    <row r="59">
      <c r="A59" s="82" t="str">
        <f>'Aproveitamento mensal'!A60</f>
        <v>Guilherme Thiesen</v>
      </c>
    </row>
    <row r="60">
      <c r="A60" s="82" t="str">
        <f>'Aproveitamento mensal'!A61</f>
        <v>Alessandro</v>
      </c>
    </row>
    <row r="61">
      <c r="A61" s="82" t="str">
        <f>'Aproveitamento mensal'!A62</f>
        <v/>
      </c>
    </row>
    <row r="62">
      <c r="A62" s="82" t="str">
        <f>'Aproveitamento mensal'!A63</f>
        <v/>
      </c>
    </row>
    <row r="63">
      <c r="A63" s="82" t="str">
        <f>'Aproveitamento mensal'!A64</f>
        <v/>
      </c>
    </row>
    <row r="64">
      <c r="A64" s="82" t="str">
        <f>'Aproveitamento mensal'!A65</f>
        <v/>
      </c>
    </row>
    <row r="65">
      <c r="A65" s="82" t="str">
        <f>'Aproveitamento mensal'!A66</f>
        <v/>
      </c>
    </row>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82" t="str">
        <f>'Aproveitamento mensal'!A2</f>
        <v>Atleta</v>
      </c>
      <c r="B1" s="150">
        <f>'Aproveitamento mensal'!Z2</f>
        <v>44562</v>
      </c>
      <c r="C1" s="150">
        <f>'Aproveitamento mensal'!AA2</f>
        <v>44593</v>
      </c>
      <c r="D1" s="150">
        <f>'Aproveitamento mensal'!AB2</f>
        <v>44621</v>
      </c>
      <c r="E1" s="150">
        <f>'Aproveitamento mensal'!AC2</f>
        <v>44652</v>
      </c>
      <c r="F1" s="150">
        <f>'Aproveitamento mensal'!AD2</f>
        <v>44682</v>
      </c>
      <c r="G1" s="150">
        <f>'Aproveitamento mensal'!AE2</f>
        <v>44713</v>
      </c>
      <c r="H1" s="150">
        <f>'Aproveitamento mensal'!AF2</f>
        <v>44743</v>
      </c>
      <c r="I1" s="150">
        <f>'Aproveitamento mensal'!AG2</f>
        <v>44774</v>
      </c>
      <c r="J1" s="150">
        <f>'Aproveitamento mensal'!AH2</f>
        <v>44805</v>
      </c>
      <c r="K1" s="150">
        <f>'Aproveitamento mensal'!AI2</f>
        <v>44835</v>
      </c>
      <c r="L1" s="150">
        <f>'Aproveitamento mensal'!AJ2</f>
        <v>44866</v>
      </c>
      <c r="M1" s="150">
        <f>'Aproveitamento mensal'!AK2</f>
        <v>44896</v>
      </c>
    </row>
    <row r="2">
      <c r="A2" s="82" t="str">
        <f>'Aproveitamento mensal'!A3</f>
        <v>Artur Jaime</v>
      </c>
      <c r="B2" s="82">
        <f>'Aproveitamento mensal'!Z3</f>
        <v>0</v>
      </c>
      <c r="C2" s="82">
        <f>'Aproveitamento mensal'!AA3</f>
        <v>2</v>
      </c>
      <c r="D2" s="82">
        <f>'Aproveitamento mensal'!AB3</f>
        <v>1</v>
      </c>
      <c r="E2" s="82">
        <f>'Aproveitamento mensal'!AC3</f>
        <v>0</v>
      </c>
      <c r="F2" s="82">
        <f>'Aproveitamento mensal'!AD3</f>
        <v>0</v>
      </c>
      <c r="G2" s="82">
        <f>'Aproveitamento mensal'!AE3</f>
        <v>0</v>
      </c>
      <c r="H2" s="82">
        <f>'Aproveitamento mensal'!AF3</f>
        <v>0</v>
      </c>
      <c r="I2" s="82">
        <f>'Aproveitamento mensal'!AG3</f>
        <v>0</v>
      </c>
      <c r="J2" s="82">
        <f>'Aproveitamento mensal'!AH3</f>
        <v>0</v>
      </c>
      <c r="K2" s="82">
        <f>'Aproveitamento mensal'!AI3</f>
        <v>0</v>
      </c>
      <c r="L2" s="82">
        <f>'Aproveitamento mensal'!AJ3</f>
        <v>0</v>
      </c>
      <c r="M2" s="82">
        <f>'Aproveitamento mensal'!AK3</f>
        <v>0</v>
      </c>
    </row>
    <row r="3">
      <c r="A3" s="82" t="str">
        <f>'Aproveitamento mensal'!A4</f>
        <v>Bernardo Heller</v>
      </c>
      <c r="B3" s="82">
        <f>'Aproveitamento mensal'!Z4</f>
        <v>0</v>
      </c>
      <c r="C3" s="82">
        <f>'Aproveitamento mensal'!AA4</f>
        <v>0</v>
      </c>
      <c r="D3" s="82">
        <f>'Aproveitamento mensal'!AB4</f>
        <v>0</v>
      </c>
      <c r="E3" s="82">
        <f>'Aproveitamento mensal'!AC4</f>
        <v>0</v>
      </c>
      <c r="F3" s="82">
        <f>'Aproveitamento mensal'!AD4</f>
        <v>0</v>
      </c>
      <c r="G3" s="82">
        <f>'Aproveitamento mensal'!AE4</f>
        <v>0</v>
      </c>
      <c r="H3" s="82">
        <f>'Aproveitamento mensal'!AF4</f>
        <v>0</v>
      </c>
      <c r="I3" s="82">
        <f>'Aproveitamento mensal'!AG4</f>
        <v>0</v>
      </c>
      <c r="J3" s="82">
        <f>'Aproveitamento mensal'!AH4</f>
        <v>0</v>
      </c>
      <c r="K3" s="82">
        <f>'Aproveitamento mensal'!AI4</f>
        <v>0</v>
      </c>
      <c r="L3" s="82">
        <f>'Aproveitamento mensal'!AJ4</f>
        <v>0</v>
      </c>
      <c r="M3" s="82">
        <f>'Aproveitamento mensal'!AK4</f>
        <v>0</v>
      </c>
    </row>
    <row r="4">
      <c r="A4" s="82" t="str">
        <f>'Aproveitamento mensal'!A5</f>
        <v>Botega</v>
      </c>
      <c r="B4" s="82">
        <f>'Aproveitamento mensal'!Z5</f>
        <v>0</v>
      </c>
      <c r="C4" s="82">
        <f>'Aproveitamento mensal'!AA5</f>
        <v>0</v>
      </c>
      <c r="D4" s="82">
        <f>'Aproveitamento mensal'!AB5</f>
        <v>0</v>
      </c>
      <c r="E4" s="82">
        <f>'Aproveitamento mensal'!AC5</f>
        <v>3</v>
      </c>
      <c r="F4" s="82">
        <f>'Aproveitamento mensal'!AD5</f>
        <v>3</v>
      </c>
      <c r="G4" s="82">
        <f>'Aproveitamento mensal'!AE5</f>
        <v>1</v>
      </c>
      <c r="H4" s="82">
        <f>'Aproveitamento mensal'!AF5</f>
        <v>0</v>
      </c>
      <c r="I4" s="82">
        <f>'Aproveitamento mensal'!AG5</f>
        <v>0</v>
      </c>
      <c r="J4" s="82">
        <f>'Aproveitamento mensal'!AH5</f>
        <v>0</v>
      </c>
      <c r="K4" s="82">
        <f>'Aproveitamento mensal'!AI5</f>
        <v>0</v>
      </c>
      <c r="L4" s="82">
        <f>'Aproveitamento mensal'!AJ5</f>
        <v>0</v>
      </c>
      <c r="M4" s="82">
        <f>'Aproveitamento mensal'!AK5</f>
        <v>0</v>
      </c>
    </row>
    <row r="5">
      <c r="A5" s="82" t="str">
        <f>'Aproveitamento mensal'!A6</f>
        <v>Bruno Souza</v>
      </c>
      <c r="B5" s="82">
        <f>'Aproveitamento mensal'!Z6</f>
        <v>0</v>
      </c>
      <c r="C5" s="82">
        <f>'Aproveitamento mensal'!AA6</f>
        <v>1</v>
      </c>
      <c r="D5" s="82">
        <f>'Aproveitamento mensal'!AB6</f>
        <v>1</v>
      </c>
      <c r="E5" s="82">
        <f>'Aproveitamento mensal'!AC6</f>
        <v>0</v>
      </c>
      <c r="F5" s="82">
        <f>'Aproveitamento mensal'!AD6</f>
        <v>0</v>
      </c>
      <c r="G5" s="82">
        <f>'Aproveitamento mensal'!AE6</f>
        <v>0</v>
      </c>
      <c r="H5" s="82">
        <f>'Aproveitamento mensal'!AF6</f>
        <v>0</v>
      </c>
      <c r="I5" s="82">
        <f>'Aproveitamento mensal'!AG6</f>
        <v>0</v>
      </c>
      <c r="J5" s="82">
        <f>'Aproveitamento mensal'!AH6</f>
        <v>0</v>
      </c>
      <c r="K5" s="82">
        <f>'Aproveitamento mensal'!AI6</f>
        <v>0</v>
      </c>
      <c r="L5" s="82">
        <f>'Aproveitamento mensal'!AJ6</f>
        <v>0</v>
      </c>
      <c r="M5" s="82">
        <f>'Aproveitamento mensal'!AK6</f>
        <v>0</v>
      </c>
    </row>
    <row r="6">
      <c r="A6" s="82" t="str">
        <f>'Aproveitamento mensal'!A7</f>
        <v>Cleber </v>
      </c>
      <c r="B6" s="82">
        <f>'Aproveitamento mensal'!Z7</f>
        <v>0</v>
      </c>
      <c r="C6" s="82">
        <f>'Aproveitamento mensal'!AA7</f>
        <v>1</v>
      </c>
      <c r="D6" s="82">
        <f>'Aproveitamento mensal'!AB7</f>
        <v>2</v>
      </c>
      <c r="E6" s="82">
        <f>'Aproveitamento mensal'!AC7</f>
        <v>1</v>
      </c>
      <c r="F6" s="82">
        <f>'Aproveitamento mensal'!AD7</f>
        <v>1</v>
      </c>
      <c r="G6" s="82">
        <f>'Aproveitamento mensal'!AE7</f>
        <v>0</v>
      </c>
      <c r="H6" s="82">
        <f>'Aproveitamento mensal'!AF7</f>
        <v>0</v>
      </c>
      <c r="I6" s="82">
        <f>'Aproveitamento mensal'!AG7</f>
        <v>0</v>
      </c>
      <c r="J6" s="82">
        <f>'Aproveitamento mensal'!AH7</f>
        <v>0</v>
      </c>
      <c r="K6" s="82">
        <f>'Aproveitamento mensal'!AI7</f>
        <v>0</v>
      </c>
      <c r="L6" s="82">
        <f>'Aproveitamento mensal'!AJ7</f>
        <v>0</v>
      </c>
      <c r="M6" s="82">
        <f>'Aproveitamento mensal'!AK7</f>
        <v>0</v>
      </c>
    </row>
    <row r="7">
      <c r="A7" s="82" t="str">
        <f>'Aproveitamento mensal'!A8</f>
        <v>Cleiton</v>
      </c>
      <c r="B7" s="82">
        <f>'Aproveitamento mensal'!Z8</f>
        <v>0</v>
      </c>
      <c r="C7" s="82">
        <f>'Aproveitamento mensal'!AA8</f>
        <v>2</v>
      </c>
      <c r="D7" s="82">
        <f>'Aproveitamento mensal'!AB8</f>
        <v>1</v>
      </c>
      <c r="E7" s="82">
        <f>'Aproveitamento mensal'!AC8</f>
        <v>0</v>
      </c>
      <c r="F7" s="82">
        <f>'Aproveitamento mensal'!AD8</f>
        <v>0</v>
      </c>
      <c r="G7" s="82">
        <f>'Aproveitamento mensal'!AE8</f>
        <v>0</v>
      </c>
      <c r="H7" s="82">
        <f>'Aproveitamento mensal'!AF8</f>
        <v>0</v>
      </c>
      <c r="I7" s="82">
        <f>'Aproveitamento mensal'!AG8</f>
        <v>0</v>
      </c>
      <c r="J7" s="82">
        <f>'Aproveitamento mensal'!AH8</f>
        <v>0</v>
      </c>
      <c r="K7" s="82">
        <f>'Aproveitamento mensal'!AI8</f>
        <v>0</v>
      </c>
      <c r="L7" s="82">
        <f>'Aproveitamento mensal'!AJ8</f>
        <v>0</v>
      </c>
      <c r="M7" s="82">
        <f>'Aproveitamento mensal'!AK8</f>
        <v>0</v>
      </c>
    </row>
    <row r="8">
      <c r="A8" s="82" t="str">
        <f>'Aproveitamento mensal'!A9</f>
        <v>Cristian Negão</v>
      </c>
      <c r="B8" s="82">
        <f>'Aproveitamento mensal'!Z9</f>
        <v>0</v>
      </c>
      <c r="C8" s="82">
        <f>'Aproveitamento mensal'!AA9</f>
        <v>0</v>
      </c>
      <c r="D8" s="82">
        <f>'Aproveitamento mensal'!AB9</f>
        <v>0</v>
      </c>
      <c r="E8" s="82">
        <f>'Aproveitamento mensal'!AC9</f>
        <v>0</v>
      </c>
      <c r="F8" s="82">
        <f>'Aproveitamento mensal'!AD9</f>
        <v>0</v>
      </c>
      <c r="G8" s="82">
        <f>'Aproveitamento mensal'!AE9</f>
        <v>0</v>
      </c>
      <c r="H8" s="82">
        <f>'Aproveitamento mensal'!AF9</f>
        <v>0</v>
      </c>
      <c r="I8" s="82">
        <f>'Aproveitamento mensal'!AG9</f>
        <v>0</v>
      </c>
      <c r="J8" s="82">
        <f>'Aproveitamento mensal'!AH9</f>
        <v>0</v>
      </c>
      <c r="K8" s="82">
        <f>'Aproveitamento mensal'!AI9</f>
        <v>0</v>
      </c>
      <c r="L8" s="82">
        <f>'Aproveitamento mensal'!AJ9</f>
        <v>0</v>
      </c>
      <c r="M8" s="82">
        <f>'Aproveitamento mensal'!AK9</f>
        <v>0</v>
      </c>
    </row>
    <row r="9">
      <c r="A9" s="82" t="str">
        <f>'Aproveitamento mensal'!A10</f>
        <v>Daniel</v>
      </c>
      <c r="B9" s="82">
        <f>'Aproveitamento mensal'!Z10</f>
        <v>0</v>
      </c>
      <c r="C9" s="82">
        <f>'Aproveitamento mensal'!AA10</f>
        <v>0</v>
      </c>
      <c r="D9" s="82">
        <f>'Aproveitamento mensal'!AB10</f>
        <v>2</v>
      </c>
      <c r="E9" s="82">
        <f>'Aproveitamento mensal'!AC10</f>
        <v>1</v>
      </c>
      <c r="F9" s="82">
        <f>'Aproveitamento mensal'!AD10</f>
        <v>0</v>
      </c>
      <c r="G9" s="82">
        <f>'Aproveitamento mensal'!AE10</f>
        <v>0</v>
      </c>
      <c r="H9" s="82">
        <f>'Aproveitamento mensal'!AF10</f>
        <v>0</v>
      </c>
      <c r="I9" s="82">
        <f>'Aproveitamento mensal'!AG10</f>
        <v>0</v>
      </c>
      <c r="J9" s="82">
        <f>'Aproveitamento mensal'!AH10</f>
        <v>0</v>
      </c>
      <c r="K9" s="82">
        <f>'Aproveitamento mensal'!AI10</f>
        <v>0</v>
      </c>
      <c r="L9" s="82">
        <f>'Aproveitamento mensal'!AJ10</f>
        <v>0</v>
      </c>
      <c r="M9" s="82">
        <f>'Aproveitamento mensal'!AK10</f>
        <v>0</v>
      </c>
    </row>
    <row r="10">
      <c r="A10" s="82" t="str">
        <f>'Aproveitamento mensal'!A11</f>
        <v>Darvin</v>
      </c>
      <c r="B10" s="82">
        <f>'Aproveitamento mensal'!Z11</f>
        <v>0</v>
      </c>
      <c r="C10" s="82">
        <f>'Aproveitamento mensal'!AA11</f>
        <v>0</v>
      </c>
      <c r="D10" s="82">
        <f>'Aproveitamento mensal'!AB11</f>
        <v>1</v>
      </c>
      <c r="E10" s="82">
        <f>'Aproveitamento mensal'!AC11</f>
        <v>1</v>
      </c>
      <c r="F10" s="82">
        <f>'Aproveitamento mensal'!AD11</f>
        <v>1</v>
      </c>
      <c r="G10" s="82">
        <f>'Aproveitamento mensal'!AE11</f>
        <v>0</v>
      </c>
      <c r="H10" s="82">
        <f>'Aproveitamento mensal'!AF11</f>
        <v>0</v>
      </c>
      <c r="I10" s="82">
        <f>'Aproveitamento mensal'!AG11</f>
        <v>0</v>
      </c>
      <c r="J10" s="82">
        <f>'Aproveitamento mensal'!AH11</f>
        <v>0</v>
      </c>
      <c r="K10" s="82">
        <f>'Aproveitamento mensal'!AI11</f>
        <v>0</v>
      </c>
      <c r="L10" s="82">
        <f>'Aproveitamento mensal'!AJ11</f>
        <v>0</v>
      </c>
      <c r="M10" s="82">
        <f>'Aproveitamento mensal'!AK11</f>
        <v>0</v>
      </c>
    </row>
    <row r="11">
      <c r="A11" s="82" t="str">
        <f>'Aproveitamento mensal'!A12</f>
        <v>Edu Renck</v>
      </c>
      <c r="B11" s="82">
        <f>'Aproveitamento mensal'!Z12</f>
        <v>0</v>
      </c>
      <c r="C11" s="82">
        <f>'Aproveitamento mensal'!AA12</f>
        <v>2</v>
      </c>
      <c r="D11" s="82">
        <f>'Aproveitamento mensal'!AB12</f>
        <v>0</v>
      </c>
      <c r="E11" s="82">
        <f>'Aproveitamento mensal'!AC12</f>
        <v>0</v>
      </c>
      <c r="F11" s="82">
        <f>'Aproveitamento mensal'!AD12</f>
        <v>1</v>
      </c>
      <c r="G11" s="82">
        <f>'Aproveitamento mensal'!AE12</f>
        <v>0</v>
      </c>
      <c r="H11" s="82">
        <f>'Aproveitamento mensal'!AF12</f>
        <v>0</v>
      </c>
      <c r="I11" s="82">
        <f>'Aproveitamento mensal'!AG12</f>
        <v>0</v>
      </c>
      <c r="J11" s="82">
        <f>'Aproveitamento mensal'!AH12</f>
        <v>0</v>
      </c>
      <c r="K11" s="82">
        <f>'Aproveitamento mensal'!AI12</f>
        <v>0</v>
      </c>
      <c r="L11" s="82">
        <f>'Aproveitamento mensal'!AJ12</f>
        <v>0</v>
      </c>
      <c r="M11" s="82">
        <f>'Aproveitamento mensal'!AK12</f>
        <v>0</v>
      </c>
    </row>
    <row r="12">
      <c r="A12" s="82" t="str">
        <f>'Aproveitamento mensal'!A13</f>
        <v>Evandro</v>
      </c>
      <c r="B12" s="82">
        <f>'Aproveitamento mensal'!Z13</f>
        <v>0</v>
      </c>
      <c r="C12" s="82">
        <f>'Aproveitamento mensal'!AA13</f>
        <v>0</v>
      </c>
      <c r="D12" s="82">
        <f>'Aproveitamento mensal'!AB13</f>
        <v>0</v>
      </c>
      <c r="E12" s="82">
        <f>'Aproveitamento mensal'!AC13</f>
        <v>2</v>
      </c>
      <c r="F12" s="82">
        <f>'Aproveitamento mensal'!AD13</f>
        <v>2</v>
      </c>
      <c r="G12" s="82">
        <f>'Aproveitamento mensal'!AE13</f>
        <v>3</v>
      </c>
      <c r="H12" s="82">
        <f>'Aproveitamento mensal'!AF13</f>
        <v>0</v>
      </c>
      <c r="I12" s="82">
        <f>'Aproveitamento mensal'!AG13</f>
        <v>0</v>
      </c>
      <c r="J12" s="82">
        <f>'Aproveitamento mensal'!AH13</f>
        <v>0</v>
      </c>
      <c r="K12" s="82">
        <f>'Aproveitamento mensal'!AI13</f>
        <v>0</v>
      </c>
      <c r="L12" s="82">
        <f>'Aproveitamento mensal'!AJ13</f>
        <v>0</v>
      </c>
      <c r="M12" s="82">
        <f>'Aproveitamento mensal'!AK13</f>
        <v>0</v>
      </c>
    </row>
    <row r="13">
      <c r="A13" s="82" t="str">
        <f>'Aproveitamento mensal'!A14</f>
        <v>Felipe Felps</v>
      </c>
      <c r="B13" s="82">
        <f>'Aproveitamento mensal'!Z14</f>
        <v>0</v>
      </c>
      <c r="C13" s="82">
        <f>'Aproveitamento mensal'!AA14</f>
        <v>0</v>
      </c>
      <c r="D13" s="82">
        <f>'Aproveitamento mensal'!AB14</f>
        <v>0</v>
      </c>
      <c r="E13" s="82">
        <f>'Aproveitamento mensal'!AC14</f>
        <v>0</v>
      </c>
      <c r="F13" s="82">
        <f>'Aproveitamento mensal'!AD14</f>
        <v>0</v>
      </c>
      <c r="G13" s="82">
        <f>'Aproveitamento mensal'!AE14</f>
        <v>0</v>
      </c>
      <c r="H13" s="82">
        <f>'Aproveitamento mensal'!AF14</f>
        <v>0</v>
      </c>
      <c r="I13" s="82">
        <f>'Aproveitamento mensal'!AG14</f>
        <v>0</v>
      </c>
      <c r="J13" s="82">
        <f>'Aproveitamento mensal'!AH14</f>
        <v>0</v>
      </c>
      <c r="K13" s="82">
        <f>'Aproveitamento mensal'!AI14</f>
        <v>0</v>
      </c>
      <c r="L13" s="82">
        <f>'Aproveitamento mensal'!AJ14</f>
        <v>0</v>
      </c>
      <c r="M13" s="82">
        <f>'Aproveitamento mensal'!AK14</f>
        <v>0</v>
      </c>
    </row>
    <row r="14">
      <c r="A14" s="82" t="str">
        <f>'Aproveitamento mensal'!A15</f>
        <v>Felipe Kellerman</v>
      </c>
      <c r="B14" s="82">
        <f>'Aproveitamento mensal'!Z15</f>
        <v>0</v>
      </c>
      <c r="C14" s="82">
        <f>'Aproveitamento mensal'!AA15</f>
        <v>1</v>
      </c>
      <c r="D14" s="82">
        <f>'Aproveitamento mensal'!AB15</f>
        <v>0</v>
      </c>
      <c r="E14" s="82">
        <f>'Aproveitamento mensal'!AC15</f>
        <v>0</v>
      </c>
      <c r="F14" s="82">
        <f>'Aproveitamento mensal'!AD15</f>
        <v>0</v>
      </c>
      <c r="G14" s="82">
        <f>'Aproveitamento mensal'!AE15</f>
        <v>0</v>
      </c>
      <c r="H14" s="82">
        <f>'Aproveitamento mensal'!AF15</f>
        <v>0</v>
      </c>
      <c r="I14" s="82">
        <f>'Aproveitamento mensal'!AG15</f>
        <v>0</v>
      </c>
      <c r="J14" s="82">
        <f>'Aproveitamento mensal'!AH15</f>
        <v>0</v>
      </c>
      <c r="K14" s="82">
        <f>'Aproveitamento mensal'!AI15</f>
        <v>0</v>
      </c>
      <c r="L14" s="82">
        <f>'Aproveitamento mensal'!AJ15</f>
        <v>0</v>
      </c>
      <c r="M14" s="82">
        <f>'Aproveitamento mensal'!AK15</f>
        <v>0</v>
      </c>
    </row>
    <row r="15">
      <c r="A15" s="82" t="str">
        <f>'Aproveitamento mensal'!A16</f>
        <v>Felipe Ramirez</v>
      </c>
      <c r="B15" s="82">
        <f>'Aproveitamento mensal'!Z16</f>
        <v>0</v>
      </c>
      <c r="C15" s="82">
        <f>'Aproveitamento mensal'!AA16</f>
        <v>2</v>
      </c>
      <c r="D15" s="82">
        <f>'Aproveitamento mensal'!AB16</f>
        <v>2</v>
      </c>
      <c r="E15" s="82">
        <f>'Aproveitamento mensal'!AC16</f>
        <v>2</v>
      </c>
      <c r="F15" s="82">
        <f>'Aproveitamento mensal'!AD16</f>
        <v>0</v>
      </c>
      <c r="G15" s="82">
        <f>'Aproveitamento mensal'!AE16</f>
        <v>1</v>
      </c>
      <c r="H15" s="82">
        <f>'Aproveitamento mensal'!AF16</f>
        <v>1</v>
      </c>
      <c r="I15" s="82">
        <f>'Aproveitamento mensal'!AG16</f>
        <v>0</v>
      </c>
      <c r="J15" s="82">
        <f>'Aproveitamento mensal'!AH16</f>
        <v>0</v>
      </c>
      <c r="K15" s="82">
        <f>'Aproveitamento mensal'!AI16</f>
        <v>0</v>
      </c>
      <c r="L15" s="82">
        <f>'Aproveitamento mensal'!AJ16</f>
        <v>0</v>
      </c>
      <c r="M15" s="82">
        <f>'Aproveitamento mensal'!AK16</f>
        <v>0</v>
      </c>
    </row>
    <row r="16">
      <c r="A16" s="82" t="str">
        <f>'Aproveitamento mensal'!A17</f>
        <v>Felipe Silva</v>
      </c>
      <c r="B16" s="82">
        <f>'Aproveitamento mensal'!Z17</f>
        <v>0</v>
      </c>
      <c r="C16" s="82">
        <f>'Aproveitamento mensal'!AA17</f>
        <v>1</v>
      </c>
      <c r="D16" s="82">
        <f>'Aproveitamento mensal'!AB17</f>
        <v>0</v>
      </c>
      <c r="E16" s="82">
        <f>'Aproveitamento mensal'!AC17</f>
        <v>0</v>
      </c>
      <c r="F16" s="82">
        <f>'Aproveitamento mensal'!AD17</f>
        <v>0</v>
      </c>
      <c r="G16" s="82">
        <f>'Aproveitamento mensal'!AE17</f>
        <v>0</v>
      </c>
      <c r="H16" s="82">
        <f>'Aproveitamento mensal'!AF17</f>
        <v>0</v>
      </c>
      <c r="I16" s="82">
        <f>'Aproveitamento mensal'!AG17</f>
        <v>0</v>
      </c>
      <c r="J16" s="82">
        <f>'Aproveitamento mensal'!AH17</f>
        <v>0</v>
      </c>
      <c r="K16" s="82">
        <f>'Aproveitamento mensal'!AI17</f>
        <v>0</v>
      </c>
      <c r="L16" s="82">
        <f>'Aproveitamento mensal'!AJ17</f>
        <v>0</v>
      </c>
      <c r="M16" s="82">
        <f>'Aproveitamento mensal'!AK17</f>
        <v>0</v>
      </c>
    </row>
    <row r="17">
      <c r="A17" s="82" t="str">
        <f>'Aproveitamento mensal'!A18</f>
        <v>Geovane</v>
      </c>
      <c r="B17" s="82">
        <f>'Aproveitamento mensal'!Z18</f>
        <v>0</v>
      </c>
      <c r="C17" s="82">
        <f>'Aproveitamento mensal'!AA18</f>
        <v>0</v>
      </c>
      <c r="D17" s="82">
        <f>'Aproveitamento mensal'!AB18</f>
        <v>0</v>
      </c>
      <c r="E17" s="82">
        <f>'Aproveitamento mensal'!AC18</f>
        <v>0</v>
      </c>
      <c r="F17" s="82">
        <f>'Aproveitamento mensal'!AD18</f>
        <v>0</v>
      </c>
      <c r="G17" s="82">
        <f>'Aproveitamento mensal'!AE18</f>
        <v>2</v>
      </c>
      <c r="H17" s="82">
        <f>'Aproveitamento mensal'!AF18</f>
        <v>0</v>
      </c>
      <c r="I17" s="82">
        <f>'Aproveitamento mensal'!AG18</f>
        <v>0</v>
      </c>
      <c r="J17" s="82">
        <f>'Aproveitamento mensal'!AH18</f>
        <v>0</v>
      </c>
      <c r="K17" s="82">
        <f>'Aproveitamento mensal'!AI18</f>
        <v>0</v>
      </c>
      <c r="L17" s="82">
        <f>'Aproveitamento mensal'!AJ18</f>
        <v>0</v>
      </c>
      <c r="M17" s="82">
        <f>'Aproveitamento mensal'!AK18</f>
        <v>0</v>
      </c>
    </row>
    <row r="18">
      <c r="A18" s="82" t="str">
        <f>'Aproveitamento mensal'!A19</f>
        <v>Guilherme Bill</v>
      </c>
      <c r="B18" s="82">
        <f>'Aproveitamento mensal'!Z19</f>
        <v>0</v>
      </c>
      <c r="C18" s="82">
        <f>'Aproveitamento mensal'!AA19</f>
        <v>1</v>
      </c>
      <c r="D18" s="82">
        <f>'Aproveitamento mensal'!AB19</f>
        <v>0</v>
      </c>
      <c r="E18" s="82">
        <f>'Aproveitamento mensal'!AC19</f>
        <v>2</v>
      </c>
      <c r="F18" s="82">
        <f>'Aproveitamento mensal'!AD19</f>
        <v>1</v>
      </c>
      <c r="G18" s="82">
        <f>'Aproveitamento mensal'!AE19</f>
        <v>1</v>
      </c>
      <c r="H18" s="82">
        <f>'Aproveitamento mensal'!AF19</f>
        <v>1</v>
      </c>
      <c r="I18" s="82">
        <f>'Aproveitamento mensal'!AG19</f>
        <v>0</v>
      </c>
      <c r="J18" s="82">
        <f>'Aproveitamento mensal'!AH19</f>
        <v>0</v>
      </c>
      <c r="K18" s="82">
        <f>'Aproveitamento mensal'!AI19</f>
        <v>0</v>
      </c>
      <c r="L18" s="82">
        <f>'Aproveitamento mensal'!AJ19</f>
        <v>0</v>
      </c>
      <c r="M18" s="82">
        <f>'Aproveitamento mensal'!AK19</f>
        <v>0</v>
      </c>
    </row>
    <row r="19">
      <c r="A19" s="82" t="str">
        <f>'Aproveitamento mensal'!A20</f>
        <v>Igor</v>
      </c>
      <c r="B19" s="82">
        <f>'Aproveitamento mensal'!Z20</f>
        <v>0</v>
      </c>
      <c r="C19" s="82">
        <f>'Aproveitamento mensal'!AA20</f>
        <v>0</v>
      </c>
      <c r="D19" s="82">
        <f>'Aproveitamento mensal'!AB20</f>
        <v>0</v>
      </c>
      <c r="E19" s="82">
        <f>'Aproveitamento mensal'!AC20</f>
        <v>0</v>
      </c>
      <c r="F19" s="82">
        <f>'Aproveitamento mensal'!AD20</f>
        <v>0</v>
      </c>
      <c r="G19" s="82">
        <f>'Aproveitamento mensal'!AE20</f>
        <v>0</v>
      </c>
      <c r="H19" s="82">
        <f>'Aproveitamento mensal'!AF20</f>
        <v>0</v>
      </c>
      <c r="I19" s="82">
        <f>'Aproveitamento mensal'!AG20</f>
        <v>0</v>
      </c>
      <c r="J19" s="82">
        <f>'Aproveitamento mensal'!AH20</f>
        <v>0</v>
      </c>
      <c r="K19" s="82">
        <f>'Aproveitamento mensal'!AI20</f>
        <v>0</v>
      </c>
      <c r="L19" s="82">
        <f>'Aproveitamento mensal'!AJ20</f>
        <v>0</v>
      </c>
      <c r="M19" s="82">
        <f>'Aproveitamento mensal'!AK20</f>
        <v>0</v>
      </c>
    </row>
    <row r="20">
      <c r="A20" s="82" t="str">
        <f>'Aproveitamento mensal'!A21</f>
        <v>Kauê</v>
      </c>
      <c r="B20" s="82">
        <f>'Aproveitamento mensal'!Z21</f>
        <v>0</v>
      </c>
      <c r="C20" s="82">
        <f>'Aproveitamento mensal'!AA21</f>
        <v>0</v>
      </c>
      <c r="D20" s="82">
        <f>'Aproveitamento mensal'!AB21</f>
        <v>1</v>
      </c>
      <c r="E20" s="82">
        <f>'Aproveitamento mensal'!AC21</f>
        <v>4</v>
      </c>
      <c r="F20" s="82">
        <f>'Aproveitamento mensal'!AD21</f>
        <v>1</v>
      </c>
      <c r="G20" s="82">
        <f>'Aproveitamento mensal'!AE21</f>
        <v>2</v>
      </c>
      <c r="H20" s="82">
        <f>'Aproveitamento mensal'!AF21</f>
        <v>1</v>
      </c>
      <c r="I20" s="82">
        <f>'Aproveitamento mensal'!AG21</f>
        <v>0</v>
      </c>
      <c r="J20" s="82">
        <f>'Aproveitamento mensal'!AH21</f>
        <v>0</v>
      </c>
      <c r="K20" s="82">
        <f>'Aproveitamento mensal'!AI21</f>
        <v>0</v>
      </c>
      <c r="L20" s="82">
        <f>'Aproveitamento mensal'!AJ21</f>
        <v>0</v>
      </c>
      <c r="M20" s="82">
        <f>'Aproveitamento mensal'!AK21</f>
        <v>0</v>
      </c>
    </row>
    <row r="21">
      <c r="A21" s="82" t="str">
        <f>'Aproveitamento mensal'!A22</f>
        <v>Laerte</v>
      </c>
      <c r="B21" s="82">
        <f>'Aproveitamento mensal'!Z22</f>
        <v>0</v>
      </c>
      <c r="C21" s="82">
        <f>'Aproveitamento mensal'!AA22</f>
        <v>1</v>
      </c>
      <c r="D21" s="82">
        <f>'Aproveitamento mensal'!AB22</f>
        <v>0</v>
      </c>
      <c r="E21" s="82">
        <f>'Aproveitamento mensal'!AC22</f>
        <v>0</v>
      </c>
      <c r="F21" s="82">
        <f>'Aproveitamento mensal'!AD22</f>
        <v>0</v>
      </c>
      <c r="G21" s="82">
        <f>'Aproveitamento mensal'!AE22</f>
        <v>0</v>
      </c>
      <c r="H21" s="82">
        <f>'Aproveitamento mensal'!AF22</f>
        <v>0</v>
      </c>
      <c r="I21" s="82">
        <f>'Aproveitamento mensal'!AG22</f>
        <v>0</v>
      </c>
      <c r="J21" s="82">
        <f>'Aproveitamento mensal'!AH22</f>
        <v>0</v>
      </c>
      <c r="K21" s="82">
        <f>'Aproveitamento mensal'!AI22</f>
        <v>0</v>
      </c>
      <c r="L21" s="82">
        <f>'Aproveitamento mensal'!AJ22</f>
        <v>0</v>
      </c>
      <c r="M21" s="82">
        <f>'Aproveitamento mensal'!AK22</f>
        <v>0</v>
      </c>
    </row>
    <row r="22">
      <c r="A22" s="82" t="str">
        <f>'Aproveitamento mensal'!A23</f>
        <v>Leo</v>
      </c>
      <c r="B22" s="82">
        <f>'Aproveitamento mensal'!Z23</f>
        <v>0</v>
      </c>
      <c r="C22" s="82">
        <f>'Aproveitamento mensal'!AA23</f>
        <v>0</v>
      </c>
      <c r="D22" s="82">
        <f>'Aproveitamento mensal'!AB23</f>
        <v>0</v>
      </c>
      <c r="E22" s="82">
        <f>'Aproveitamento mensal'!AC23</f>
        <v>0</v>
      </c>
      <c r="F22" s="82">
        <f>'Aproveitamento mensal'!AD23</f>
        <v>0</v>
      </c>
      <c r="G22" s="82">
        <f>'Aproveitamento mensal'!AE23</f>
        <v>0</v>
      </c>
      <c r="H22" s="82">
        <f>'Aproveitamento mensal'!AF23</f>
        <v>0</v>
      </c>
      <c r="I22" s="82">
        <f>'Aproveitamento mensal'!AG23</f>
        <v>0</v>
      </c>
      <c r="J22" s="82">
        <f>'Aproveitamento mensal'!AH23</f>
        <v>0</v>
      </c>
      <c r="K22" s="82">
        <f>'Aproveitamento mensal'!AI23</f>
        <v>0</v>
      </c>
      <c r="L22" s="82">
        <f>'Aproveitamento mensal'!AJ23</f>
        <v>0</v>
      </c>
      <c r="M22" s="82">
        <f>'Aproveitamento mensal'!AK23</f>
        <v>0</v>
      </c>
    </row>
    <row r="23">
      <c r="A23" s="82" t="str">
        <f>'Aproveitamento mensal'!A24</f>
        <v>Luan</v>
      </c>
      <c r="B23" s="82">
        <f>'Aproveitamento mensal'!Z24</f>
        <v>0</v>
      </c>
      <c r="C23" s="82">
        <f>'Aproveitamento mensal'!AA24</f>
        <v>0</v>
      </c>
      <c r="D23" s="82">
        <f>'Aproveitamento mensal'!AB24</f>
        <v>1</v>
      </c>
      <c r="E23" s="82">
        <f>'Aproveitamento mensal'!AC24</f>
        <v>1</v>
      </c>
      <c r="F23" s="82">
        <f>'Aproveitamento mensal'!AD24</f>
        <v>2</v>
      </c>
      <c r="G23" s="82">
        <f>'Aproveitamento mensal'!AE24</f>
        <v>0</v>
      </c>
      <c r="H23" s="82">
        <f>'Aproveitamento mensal'!AF24</f>
        <v>0</v>
      </c>
      <c r="I23" s="82">
        <f>'Aproveitamento mensal'!AG24</f>
        <v>0</v>
      </c>
      <c r="J23" s="82">
        <f>'Aproveitamento mensal'!AH24</f>
        <v>0</v>
      </c>
      <c r="K23" s="82">
        <f>'Aproveitamento mensal'!AI24</f>
        <v>0</v>
      </c>
      <c r="L23" s="82">
        <f>'Aproveitamento mensal'!AJ24</f>
        <v>0</v>
      </c>
      <c r="M23" s="82">
        <f>'Aproveitamento mensal'!AK24</f>
        <v>0</v>
      </c>
    </row>
    <row r="24">
      <c r="A24" s="82" t="str">
        <f>'Aproveitamento mensal'!A25</f>
        <v>Lucas Cabeça</v>
      </c>
      <c r="B24" s="82">
        <f>'Aproveitamento mensal'!Z25</f>
        <v>0</v>
      </c>
      <c r="C24" s="82">
        <f>'Aproveitamento mensal'!AA25</f>
        <v>0</v>
      </c>
      <c r="D24" s="82">
        <f>'Aproveitamento mensal'!AB25</f>
        <v>2</v>
      </c>
      <c r="E24" s="82">
        <f>'Aproveitamento mensal'!AC25</f>
        <v>0</v>
      </c>
      <c r="F24" s="82">
        <f>'Aproveitamento mensal'!AD25</f>
        <v>2</v>
      </c>
      <c r="G24" s="82">
        <f>'Aproveitamento mensal'!AE25</f>
        <v>1</v>
      </c>
      <c r="H24" s="82">
        <f>'Aproveitamento mensal'!AF25</f>
        <v>0</v>
      </c>
      <c r="I24" s="82">
        <f>'Aproveitamento mensal'!AG25</f>
        <v>0</v>
      </c>
      <c r="J24" s="82">
        <f>'Aproveitamento mensal'!AH25</f>
        <v>0</v>
      </c>
      <c r="K24" s="82">
        <f>'Aproveitamento mensal'!AI25</f>
        <v>0</v>
      </c>
      <c r="L24" s="82">
        <f>'Aproveitamento mensal'!AJ25</f>
        <v>0</v>
      </c>
      <c r="M24" s="82">
        <f>'Aproveitamento mensal'!AK25</f>
        <v>0</v>
      </c>
    </row>
    <row r="25">
      <c r="A25" s="82" t="str">
        <f>'Aproveitamento mensal'!A26</f>
        <v>Maicon</v>
      </c>
      <c r="B25" s="82">
        <f>'Aproveitamento mensal'!Z26</f>
        <v>0</v>
      </c>
      <c r="C25" s="82">
        <f>'Aproveitamento mensal'!AA26</f>
        <v>0</v>
      </c>
      <c r="D25" s="82">
        <f>'Aproveitamento mensal'!AB26</f>
        <v>0</v>
      </c>
      <c r="E25" s="82">
        <f>'Aproveitamento mensal'!AC26</f>
        <v>0</v>
      </c>
      <c r="F25" s="82">
        <f>'Aproveitamento mensal'!AD26</f>
        <v>0</v>
      </c>
      <c r="G25" s="82">
        <f>'Aproveitamento mensal'!AE26</f>
        <v>0</v>
      </c>
      <c r="H25" s="82">
        <f>'Aproveitamento mensal'!AF26</f>
        <v>0</v>
      </c>
      <c r="I25" s="82">
        <f>'Aproveitamento mensal'!AG26</f>
        <v>0</v>
      </c>
      <c r="J25" s="82">
        <f>'Aproveitamento mensal'!AH26</f>
        <v>0</v>
      </c>
      <c r="K25" s="82">
        <f>'Aproveitamento mensal'!AI26</f>
        <v>0</v>
      </c>
      <c r="L25" s="82">
        <f>'Aproveitamento mensal'!AJ26</f>
        <v>0</v>
      </c>
      <c r="M25" s="82">
        <f>'Aproveitamento mensal'!AK26</f>
        <v>0</v>
      </c>
    </row>
    <row r="26">
      <c r="A26" s="82" t="str">
        <f>'Aproveitamento mensal'!A27</f>
        <v>Maikel</v>
      </c>
      <c r="B26" s="82">
        <f>'Aproveitamento mensal'!Z27</f>
        <v>0</v>
      </c>
      <c r="C26" s="82">
        <f>'Aproveitamento mensal'!AA27</f>
        <v>0</v>
      </c>
      <c r="D26" s="82">
        <f>'Aproveitamento mensal'!AB27</f>
        <v>0</v>
      </c>
      <c r="E26" s="82">
        <f>'Aproveitamento mensal'!AC27</f>
        <v>0</v>
      </c>
      <c r="F26" s="82">
        <f>'Aproveitamento mensal'!AD27</f>
        <v>0</v>
      </c>
      <c r="G26" s="82">
        <f>'Aproveitamento mensal'!AE27</f>
        <v>0</v>
      </c>
      <c r="H26" s="82">
        <f>'Aproveitamento mensal'!AF27</f>
        <v>0</v>
      </c>
      <c r="I26" s="82">
        <f>'Aproveitamento mensal'!AG27</f>
        <v>0</v>
      </c>
      <c r="J26" s="82">
        <f>'Aproveitamento mensal'!AH27</f>
        <v>0</v>
      </c>
      <c r="K26" s="82">
        <f>'Aproveitamento mensal'!AI27</f>
        <v>0</v>
      </c>
      <c r="L26" s="82">
        <f>'Aproveitamento mensal'!AJ27</f>
        <v>0</v>
      </c>
      <c r="M26" s="82">
        <f>'Aproveitamento mensal'!AK27</f>
        <v>0</v>
      </c>
    </row>
    <row r="27">
      <c r="A27" s="82" t="str">
        <f>'Aproveitamento mensal'!A28</f>
        <v>Marlon</v>
      </c>
      <c r="B27" s="82">
        <f>'Aproveitamento mensal'!Z28</f>
        <v>0</v>
      </c>
      <c r="C27" s="82">
        <f>'Aproveitamento mensal'!AA28</f>
        <v>0</v>
      </c>
      <c r="D27" s="82">
        <f>'Aproveitamento mensal'!AB28</f>
        <v>1</v>
      </c>
      <c r="E27" s="82">
        <f>'Aproveitamento mensal'!AC28</f>
        <v>2</v>
      </c>
      <c r="F27" s="82">
        <f>'Aproveitamento mensal'!AD28</f>
        <v>2</v>
      </c>
      <c r="G27" s="82">
        <f>'Aproveitamento mensal'!AE28</f>
        <v>1</v>
      </c>
      <c r="H27" s="82">
        <f>'Aproveitamento mensal'!AF28</f>
        <v>1</v>
      </c>
      <c r="I27" s="82">
        <f>'Aproveitamento mensal'!AG28</f>
        <v>0</v>
      </c>
      <c r="J27" s="82">
        <f>'Aproveitamento mensal'!AH28</f>
        <v>0</v>
      </c>
      <c r="K27" s="82">
        <f>'Aproveitamento mensal'!AI28</f>
        <v>0</v>
      </c>
      <c r="L27" s="82">
        <f>'Aproveitamento mensal'!AJ28</f>
        <v>0</v>
      </c>
      <c r="M27" s="82">
        <f>'Aproveitamento mensal'!AK28</f>
        <v>0</v>
      </c>
    </row>
    <row r="28">
      <c r="A28" s="82" t="str">
        <f>'Aproveitamento mensal'!A29</f>
        <v>Marvin</v>
      </c>
      <c r="B28" s="82">
        <f>'Aproveitamento mensal'!Z29</f>
        <v>0</v>
      </c>
      <c r="C28" s="82">
        <f>'Aproveitamento mensal'!AA29</f>
        <v>0</v>
      </c>
      <c r="D28" s="82">
        <f>'Aproveitamento mensal'!AB29</f>
        <v>2</v>
      </c>
      <c r="E28" s="82">
        <f>'Aproveitamento mensal'!AC29</f>
        <v>4</v>
      </c>
      <c r="F28" s="82">
        <f>'Aproveitamento mensal'!AD29</f>
        <v>2</v>
      </c>
      <c r="G28" s="82">
        <f>'Aproveitamento mensal'!AE29</f>
        <v>2</v>
      </c>
      <c r="H28" s="82">
        <f>'Aproveitamento mensal'!AF29</f>
        <v>0</v>
      </c>
      <c r="I28" s="82">
        <f>'Aproveitamento mensal'!AG29</f>
        <v>0</v>
      </c>
      <c r="J28" s="82">
        <f>'Aproveitamento mensal'!AH29</f>
        <v>0</v>
      </c>
      <c r="K28" s="82">
        <f>'Aproveitamento mensal'!AI29</f>
        <v>0</v>
      </c>
      <c r="L28" s="82">
        <f>'Aproveitamento mensal'!AJ29</f>
        <v>0</v>
      </c>
      <c r="M28" s="82">
        <f>'Aproveitamento mensal'!AK29</f>
        <v>0</v>
      </c>
    </row>
    <row r="29">
      <c r="A29" s="82" t="str">
        <f>'Aproveitamento mensal'!A30</f>
        <v>Mateus Zenker </v>
      </c>
      <c r="B29" s="82">
        <f>'Aproveitamento mensal'!Z30</f>
        <v>0</v>
      </c>
      <c r="C29" s="82">
        <f>'Aproveitamento mensal'!AA30</f>
        <v>1</v>
      </c>
      <c r="D29" s="82">
        <f>'Aproveitamento mensal'!AB30</f>
        <v>0</v>
      </c>
      <c r="E29" s="82">
        <f>'Aproveitamento mensal'!AC30</f>
        <v>1</v>
      </c>
      <c r="F29" s="82">
        <f>'Aproveitamento mensal'!AD30</f>
        <v>1</v>
      </c>
      <c r="G29" s="82">
        <f>'Aproveitamento mensal'!AE30</f>
        <v>0</v>
      </c>
      <c r="H29" s="82">
        <f>'Aproveitamento mensal'!AF30</f>
        <v>0</v>
      </c>
      <c r="I29" s="82">
        <f>'Aproveitamento mensal'!AG30</f>
        <v>0</v>
      </c>
      <c r="J29" s="82">
        <f>'Aproveitamento mensal'!AH30</f>
        <v>0</v>
      </c>
      <c r="K29" s="82">
        <f>'Aproveitamento mensal'!AI30</f>
        <v>0</v>
      </c>
      <c r="L29" s="82">
        <f>'Aproveitamento mensal'!AJ30</f>
        <v>0</v>
      </c>
      <c r="M29" s="82">
        <f>'Aproveitamento mensal'!AK30</f>
        <v>0</v>
      </c>
    </row>
    <row r="30">
      <c r="A30" s="82" t="str">
        <f>'Aproveitamento mensal'!A31</f>
        <v>Matheus Reis </v>
      </c>
      <c r="B30" s="82">
        <f>'Aproveitamento mensal'!Z31</f>
        <v>0</v>
      </c>
      <c r="C30" s="82">
        <f>'Aproveitamento mensal'!AA31</f>
        <v>0</v>
      </c>
      <c r="D30" s="82">
        <f>'Aproveitamento mensal'!AB31</f>
        <v>0</v>
      </c>
      <c r="E30" s="82">
        <f>'Aproveitamento mensal'!AC31</f>
        <v>0</v>
      </c>
      <c r="F30" s="82">
        <f>'Aproveitamento mensal'!AD31</f>
        <v>0</v>
      </c>
      <c r="G30" s="82">
        <f>'Aproveitamento mensal'!AE31</f>
        <v>0</v>
      </c>
      <c r="H30" s="82">
        <f>'Aproveitamento mensal'!AF31</f>
        <v>0</v>
      </c>
      <c r="I30" s="82">
        <f>'Aproveitamento mensal'!AG31</f>
        <v>0</v>
      </c>
      <c r="J30" s="82">
        <f>'Aproveitamento mensal'!AH31</f>
        <v>0</v>
      </c>
      <c r="K30" s="82">
        <f>'Aproveitamento mensal'!AI31</f>
        <v>0</v>
      </c>
      <c r="L30" s="82">
        <f>'Aproveitamento mensal'!AJ31</f>
        <v>0</v>
      </c>
      <c r="M30" s="82">
        <f>'Aproveitamento mensal'!AK31</f>
        <v>0</v>
      </c>
    </row>
    <row r="31">
      <c r="A31" s="82" t="str">
        <f>'Aproveitamento mensal'!A32</f>
        <v>Michel</v>
      </c>
      <c r="B31" s="82">
        <f>'Aproveitamento mensal'!Z32</f>
        <v>0</v>
      </c>
      <c r="C31" s="82">
        <f>'Aproveitamento mensal'!AA32</f>
        <v>0</v>
      </c>
      <c r="D31" s="82">
        <f>'Aproveitamento mensal'!AB32</f>
        <v>0</v>
      </c>
      <c r="E31" s="82">
        <f>'Aproveitamento mensal'!AC32</f>
        <v>1</v>
      </c>
      <c r="F31" s="82">
        <f>'Aproveitamento mensal'!AD32</f>
        <v>0</v>
      </c>
      <c r="G31" s="82">
        <f>'Aproveitamento mensal'!AE32</f>
        <v>0</v>
      </c>
      <c r="H31" s="82">
        <f>'Aproveitamento mensal'!AF32</f>
        <v>0</v>
      </c>
      <c r="I31" s="82">
        <f>'Aproveitamento mensal'!AG32</f>
        <v>0</v>
      </c>
      <c r="J31" s="82">
        <f>'Aproveitamento mensal'!AH32</f>
        <v>0</v>
      </c>
      <c r="K31" s="82">
        <f>'Aproveitamento mensal'!AI32</f>
        <v>0</v>
      </c>
      <c r="L31" s="82">
        <f>'Aproveitamento mensal'!AJ32</f>
        <v>0</v>
      </c>
      <c r="M31" s="82">
        <f>'Aproveitamento mensal'!AK32</f>
        <v>0</v>
      </c>
    </row>
    <row r="32">
      <c r="A32" s="82" t="str">
        <f>'Aproveitamento mensal'!A33</f>
        <v>Misael</v>
      </c>
      <c r="B32" s="82">
        <f>'Aproveitamento mensal'!Z33</f>
        <v>0</v>
      </c>
      <c r="C32" s="82">
        <f>'Aproveitamento mensal'!AA33</f>
        <v>0</v>
      </c>
      <c r="D32" s="82">
        <f>'Aproveitamento mensal'!AB33</f>
        <v>0</v>
      </c>
      <c r="E32" s="82">
        <f>'Aproveitamento mensal'!AC33</f>
        <v>1</v>
      </c>
      <c r="F32" s="82">
        <f>'Aproveitamento mensal'!AD33</f>
        <v>1</v>
      </c>
      <c r="G32" s="82">
        <f>'Aproveitamento mensal'!AE33</f>
        <v>2</v>
      </c>
      <c r="H32" s="82">
        <f>'Aproveitamento mensal'!AF33</f>
        <v>1</v>
      </c>
      <c r="I32" s="82">
        <f>'Aproveitamento mensal'!AG33</f>
        <v>0</v>
      </c>
      <c r="J32" s="82">
        <f>'Aproveitamento mensal'!AH33</f>
        <v>0</v>
      </c>
      <c r="K32" s="82">
        <f>'Aproveitamento mensal'!AI33</f>
        <v>0</v>
      </c>
      <c r="L32" s="82">
        <f>'Aproveitamento mensal'!AJ33</f>
        <v>0</v>
      </c>
      <c r="M32" s="82">
        <f>'Aproveitamento mensal'!AK33</f>
        <v>0</v>
      </c>
    </row>
    <row r="33">
      <c r="A33" s="82" t="str">
        <f>'Aproveitamento mensal'!A34</f>
        <v>Murilo Pim</v>
      </c>
      <c r="B33" s="82">
        <f>'Aproveitamento mensal'!Z34</f>
        <v>0</v>
      </c>
      <c r="C33" s="82">
        <f>'Aproveitamento mensal'!AA34</f>
        <v>1</v>
      </c>
      <c r="D33" s="82">
        <f>'Aproveitamento mensal'!AB34</f>
        <v>0</v>
      </c>
      <c r="E33" s="82">
        <f>'Aproveitamento mensal'!AC34</f>
        <v>0</v>
      </c>
      <c r="F33" s="82">
        <f>'Aproveitamento mensal'!AD34</f>
        <v>0</v>
      </c>
      <c r="G33" s="82">
        <f>'Aproveitamento mensal'!AE34</f>
        <v>0</v>
      </c>
      <c r="H33" s="82">
        <f>'Aproveitamento mensal'!AF34</f>
        <v>0</v>
      </c>
      <c r="I33" s="82">
        <f>'Aproveitamento mensal'!AG34</f>
        <v>0</v>
      </c>
      <c r="J33" s="82">
        <f>'Aproveitamento mensal'!AH34</f>
        <v>0</v>
      </c>
      <c r="K33" s="82">
        <f>'Aproveitamento mensal'!AI34</f>
        <v>0</v>
      </c>
      <c r="L33" s="82">
        <f>'Aproveitamento mensal'!AJ34</f>
        <v>0</v>
      </c>
      <c r="M33" s="82">
        <f>'Aproveitamento mensal'!AK34</f>
        <v>0</v>
      </c>
    </row>
    <row r="34">
      <c r="A34" s="82" t="str">
        <f>'Aproveitamento mensal'!A35</f>
        <v>Pablo Kremer</v>
      </c>
      <c r="B34" s="82">
        <f>'Aproveitamento mensal'!Z35</f>
        <v>0</v>
      </c>
      <c r="C34" s="82">
        <f>'Aproveitamento mensal'!AA35</f>
        <v>0</v>
      </c>
      <c r="D34" s="82">
        <f>'Aproveitamento mensal'!AB35</f>
        <v>1</v>
      </c>
      <c r="E34" s="82">
        <f>'Aproveitamento mensal'!AC35</f>
        <v>2</v>
      </c>
      <c r="F34" s="82">
        <f>'Aproveitamento mensal'!AD35</f>
        <v>0</v>
      </c>
      <c r="G34" s="82">
        <f>'Aproveitamento mensal'!AE35</f>
        <v>0</v>
      </c>
      <c r="H34" s="82">
        <f>'Aproveitamento mensal'!AF35</f>
        <v>0</v>
      </c>
      <c r="I34" s="82">
        <f>'Aproveitamento mensal'!AG35</f>
        <v>0</v>
      </c>
      <c r="J34" s="82">
        <f>'Aproveitamento mensal'!AH35</f>
        <v>0</v>
      </c>
      <c r="K34" s="82">
        <f>'Aproveitamento mensal'!AI35</f>
        <v>0</v>
      </c>
      <c r="L34" s="82">
        <f>'Aproveitamento mensal'!AJ35</f>
        <v>0</v>
      </c>
      <c r="M34" s="82">
        <f>'Aproveitamento mensal'!AK35</f>
        <v>0</v>
      </c>
    </row>
    <row r="35">
      <c r="A35" s="82" t="str">
        <f>'Aproveitamento mensal'!A36</f>
        <v>Pablo Marques</v>
      </c>
      <c r="B35" s="82">
        <f>'Aproveitamento mensal'!Z36</f>
        <v>0</v>
      </c>
      <c r="C35" s="82">
        <f>'Aproveitamento mensal'!AA36</f>
        <v>1</v>
      </c>
      <c r="D35" s="82">
        <f>'Aproveitamento mensal'!AB36</f>
        <v>1</v>
      </c>
      <c r="E35" s="82">
        <f>'Aproveitamento mensal'!AC36</f>
        <v>2</v>
      </c>
      <c r="F35" s="82">
        <f>'Aproveitamento mensal'!AD36</f>
        <v>3</v>
      </c>
      <c r="G35" s="82">
        <f>'Aproveitamento mensal'!AE36</f>
        <v>1</v>
      </c>
      <c r="H35" s="82">
        <f>'Aproveitamento mensal'!AF36</f>
        <v>0</v>
      </c>
      <c r="I35" s="82">
        <f>'Aproveitamento mensal'!AG36</f>
        <v>0</v>
      </c>
      <c r="J35" s="82">
        <f>'Aproveitamento mensal'!AH36</f>
        <v>0</v>
      </c>
      <c r="K35" s="82">
        <f>'Aproveitamento mensal'!AI36</f>
        <v>0</v>
      </c>
      <c r="L35" s="82">
        <f>'Aproveitamento mensal'!AJ36</f>
        <v>0</v>
      </c>
      <c r="M35" s="82">
        <f>'Aproveitamento mensal'!AK36</f>
        <v>0</v>
      </c>
    </row>
    <row r="36">
      <c r="A36" s="82" t="str">
        <f>'Aproveitamento mensal'!A37</f>
        <v>Pexe</v>
      </c>
      <c r="B36" s="82">
        <f>'Aproveitamento mensal'!Z37</f>
        <v>0</v>
      </c>
      <c r="C36" s="82">
        <f>'Aproveitamento mensal'!AA37</f>
        <v>0</v>
      </c>
      <c r="D36" s="82">
        <f>'Aproveitamento mensal'!AB37</f>
        <v>1</v>
      </c>
      <c r="E36" s="82">
        <f>'Aproveitamento mensal'!AC37</f>
        <v>0</v>
      </c>
      <c r="F36" s="82">
        <f>'Aproveitamento mensal'!AD37</f>
        <v>0</v>
      </c>
      <c r="G36" s="82">
        <f>'Aproveitamento mensal'!AE37</f>
        <v>0</v>
      </c>
      <c r="H36" s="82">
        <f>'Aproveitamento mensal'!AF37</f>
        <v>0</v>
      </c>
      <c r="I36" s="82">
        <f>'Aproveitamento mensal'!AG37</f>
        <v>0</v>
      </c>
      <c r="J36" s="82">
        <f>'Aproveitamento mensal'!AH37</f>
        <v>0</v>
      </c>
      <c r="K36" s="82">
        <f>'Aproveitamento mensal'!AI37</f>
        <v>0</v>
      </c>
      <c r="L36" s="82">
        <f>'Aproveitamento mensal'!AJ37</f>
        <v>0</v>
      </c>
      <c r="M36" s="82">
        <f>'Aproveitamento mensal'!AK37</f>
        <v>0</v>
      </c>
    </row>
    <row r="37">
      <c r="A37" s="82" t="str">
        <f>'Aproveitamento mensal'!A38</f>
        <v>Rafael Backes</v>
      </c>
      <c r="B37" s="82">
        <f>'Aproveitamento mensal'!Z38</f>
        <v>0</v>
      </c>
      <c r="C37" s="82">
        <f>'Aproveitamento mensal'!AA38</f>
        <v>0</v>
      </c>
      <c r="D37" s="82">
        <f>'Aproveitamento mensal'!AB38</f>
        <v>0</v>
      </c>
      <c r="E37" s="82">
        <f>'Aproveitamento mensal'!AC38</f>
        <v>0</v>
      </c>
      <c r="F37" s="82">
        <f>'Aproveitamento mensal'!AD38</f>
        <v>0</v>
      </c>
      <c r="G37" s="82">
        <f>'Aproveitamento mensal'!AE38</f>
        <v>0</v>
      </c>
      <c r="H37" s="82">
        <f>'Aproveitamento mensal'!AF38</f>
        <v>0</v>
      </c>
      <c r="I37" s="82">
        <f>'Aproveitamento mensal'!AG38</f>
        <v>0</v>
      </c>
      <c r="J37" s="82">
        <f>'Aproveitamento mensal'!AH38</f>
        <v>0</v>
      </c>
      <c r="K37" s="82">
        <f>'Aproveitamento mensal'!AI38</f>
        <v>0</v>
      </c>
      <c r="L37" s="82">
        <f>'Aproveitamento mensal'!AJ38</f>
        <v>0</v>
      </c>
      <c r="M37" s="82">
        <f>'Aproveitamento mensal'!AK38</f>
        <v>0</v>
      </c>
    </row>
    <row r="38">
      <c r="A38" s="82" t="str">
        <f>'Aproveitamento mensal'!A39</f>
        <v>Rafael Justo</v>
      </c>
      <c r="B38" s="82">
        <f>'Aproveitamento mensal'!Z39</f>
        <v>0</v>
      </c>
      <c r="C38" s="82">
        <f>'Aproveitamento mensal'!AA39</f>
        <v>0</v>
      </c>
      <c r="D38" s="82">
        <f>'Aproveitamento mensal'!AB39</f>
        <v>1</v>
      </c>
      <c r="E38" s="82">
        <f>'Aproveitamento mensal'!AC39</f>
        <v>1</v>
      </c>
      <c r="F38" s="82">
        <f>'Aproveitamento mensal'!AD39</f>
        <v>0</v>
      </c>
      <c r="G38" s="82">
        <f>'Aproveitamento mensal'!AE39</f>
        <v>1</v>
      </c>
      <c r="H38" s="82">
        <f>'Aproveitamento mensal'!AF39</f>
        <v>0</v>
      </c>
      <c r="I38" s="82">
        <f>'Aproveitamento mensal'!AG39</f>
        <v>0</v>
      </c>
      <c r="J38" s="82">
        <f>'Aproveitamento mensal'!AH39</f>
        <v>0</v>
      </c>
      <c r="K38" s="82">
        <f>'Aproveitamento mensal'!AI39</f>
        <v>0</v>
      </c>
      <c r="L38" s="82">
        <f>'Aproveitamento mensal'!AJ39</f>
        <v>0</v>
      </c>
      <c r="M38" s="82">
        <f>'Aproveitamento mensal'!AK39</f>
        <v>0</v>
      </c>
    </row>
    <row r="39">
      <c r="A39" s="82" t="str">
        <f>'Aproveitamento mensal'!A40</f>
        <v>Rafael Muller</v>
      </c>
      <c r="B39" s="82">
        <f>'Aproveitamento mensal'!Z40</f>
        <v>0</v>
      </c>
      <c r="C39" s="82">
        <f>'Aproveitamento mensal'!AA40</f>
        <v>2</v>
      </c>
      <c r="D39" s="82">
        <f>'Aproveitamento mensal'!AB40</f>
        <v>2</v>
      </c>
      <c r="E39" s="82">
        <f>'Aproveitamento mensal'!AC40</f>
        <v>2</v>
      </c>
      <c r="F39" s="82">
        <f>'Aproveitamento mensal'!AD40</f>
        <v>1</v>
      </c>
      <c r="G39" s="82">
        <f>'Aproveitamento mensal'!AE40</f>
        <v>2</v>
      </c>
      <c r="H39" s="82">
        <f>'Aproveitamento mensal'!AF40</f>
        <v>0</v>
      </c>
      <c r="I39" s="82">
        <f>'Aproveitamento mensal'!AG40</f>
        <v>0</v>
      </c>
      <c r="J39" s="82">
        <f>'Aproveitamento mensal'!AH40</f>
        <v>0</v>
      </c>
      <c r="K39" s="82">
        <f>'Aproveitamento mensal'!AI40</f>
        <v>0</v>
      </c>
      <c r="L39" s="82">
        <f>'Aproveitamento mensal'!AJ40</f>
        <v>0</v>
      </c>
      <c r="M39" s="82">
        <f>'Aproveitamento mensal'!AK40</f>
        <v>0</v>
      </c>
    </row>
    <row r="40">
      <c r="A40" s="82" t="str">
        <f>'Aproveitamento mensal'!A41</f>
        <v>Renan Spengler</v>
      </c>
      <c r="B40" s="82">
        <f>'Aproveitamento mensal'!Z41</f>
        <v>0</v>
      </c>
      <c r="C40" s="82">
        <f>'Aproveitamento mensal'!AA41</f>
        <v>0</v>
      </c>
      <c r="D40" s="82">
        <f>'Aproveitamento mensal'!AB41</f>
        <v>0</v>
      </c>
      <c r="E40" s="82">
        <f>'Aproveitamento mensal'!AC41</f>
        <v>0</v>
      </c>
      <c r="F40" s="82">
        <f>'Aproveitamento mensal'!AD41</f>
        <v>0</v>
      </c>
      <c r="G40" s="82">
        <f>'Aproveitamento mensal'!AE41</f>
        <v>0</v>
      </c>
      <c r="H40" s="82">
        <f>'Aproveitamento mensal'!AF41</f>
        <v>0</v>
      </c>
      <c r="I40" s="82">
        <f>'Aproveitamento mensal'!AG41</f>
        <v>0</v>
      </c>
      <c r="J40" s="82">
        <f>'Aproveitamento mensal'!AH41</f>
        <v>0</v>
      </c>
      <c r="K40" s="82">
        <f>'Aproveitamento mensal'!AI41</f>
        <v>0</v>
      </c>
      <c r="L40" s="82">
        <f>'Aproveitamento mensal'!AJ41</f>
        <v>0</v>
      </c>
      <c r="M40" s="82">
        <f>'Aproveitamento mensal'!AK41</f>
        <v>0</v>
      </c>
    </row>
    <row r="41">
      <c r="A41" s="82" t="str">
        <f>'Aproveitamento mensal'!A42</f>
        <v>Renato Junior </v>
      </c>
      <c r="B41" s="82">
        <f>'Aproveitamento mensal'!Z42</f>
        <v>0</v>
      </c>
      <c r="C41" s="82">
        <f>'Aproveitamento mensal'!AA42</f>
        <v>1</v>
      </c>
      <c r="D41" s="82">
        <f>'Aproveitamento mensal'!AB42</f>
        <v>1</v>
      </c>
      <c r="E41" s="82">
        <f>'Aproveitamento mensal'!AC42</f>
        <v>1</v>
      </c>
      <c r="F41" s="82">
        <f>'Aproveitamento mensal'!AD42</f>
        <v>1</v>
      </c>
      <c r="G41" s="82">
        <f>'Aproveitamento mensal'!AE42</f>
        <v>0</v>
      </c>
      <c r="H41" s="82">
        <f>'Aproveitamento mensal'!AF42</f>
        <v>0</v>
      </c>
      <c r="I41" s="82">
        <f>'Aproveitamento mensal'!AG42</f>
        <v>0</v>
      </c>
      <c r="J41" s="82">
        <f>'Aproveitamento mensal'!AH42</f>
        <v>0</v>
      </c>
      <c r="K41" s="82">
        <f>'Aproveitamento mensal'!AI42</f>
        <v>0</v>
      </c>
      <c r="L41" s="82">
        <f>'Aproveitamento mensal'!AJ42</f>
        <v>0</v>
      </c>
      <c r="M41" s="82">
        <f>'Aproveitamento mensal'!AK42</f>
        <v>0</v>
      </c>
    </row>
    <row r="42">
      <c r="A42" s="82" t="str">
        <f>'Aproveitamento mensal'!A43</f>
        <v>Rickyel</v>
      </c>
      <c r="B42" s="82">
        <f>'Aproveitamento mensal'!Z43</f>
        <v>0</v>
      </c>
      <c r="C42" s="82">
        <f>'Aproveitamento mensal'!AA43</f>
        <v>0</v>
      </c>
      <c r="D42" s="82">
        <f>'Aproveitamento mensal'!AB43</f>
        <v>0</v>
      </c>
      <c r="E42" s="82">
        <f>'Aproveitamento mensal'!AC43</f>
        <v>1</v>
      </c>
      <c r="F42" s="82">
        <f>'Aproveitamento mensal'!AD43</f>
        <v>1</v>
      </c>
      <c r="G42" s="82">
        <f>'Aproveitamento mensal'!AE43</f>
        <v>0</v>
      </c>
      <c r="H42" s="82">
        <f>'Aproveitamento mensal'!AF43</f>
        <v>0</v>
      </c>
      <c r="I42" s="82">
        <f>'Aproveitamento mensal'!AG43</f>
        <v>0</v>
      </c>
      <c r="J42" s="82">
        <f>'Aproveitamento mensal'!AH43</f>
        <v>0</v>
      </c>
      <c r="K42" s="82">
        <f>'Aproveitamento mensal'!AI43</f>
        <v>0</v>
      </c>
      <c r="L42" s="82">
        <f>'Aproveitamento mensal'!AJ43</f>
        <v>0</v>
      </c>
      <c r="M42" s="82">
        <f>'Aproveitamento mensal'!AK43</f>
        <v>0</v>
      </c>
    </row>
    <row r="43">
      <c r="A43" s="82" t="str">
        <f>'Aproveitamento mensal'!A44</f>
        <v>Roberto Renck</v>
      </c>
      <c r="B43" s="82">
        <f>'Aproveitamento mensal'!Z44</f>
        <v>0</v>
      </c>
      <c r="C43" s="82">
        <f>'Aproveitamento mensal'!AA44</f>
        <v>1</v>
      </c>
      <c r="D43" s="82">
        <f>'Aproveitamento mensal'!AB44</f>
        <v>0</v>
      </c>
      <c r="E43" s="82">
        <f>'Aproveitamento mensal'!AC44</f>
        <v>0</v>
      </c>
      <c r="F43" s="82">
        <f>'Aproveitamento mensal'!AD44</f>
        <v>0</v>
      </c>
      <c r="G43" s="82">
        <f>'Aproveitamento mensal'!AE44</f>
        <v>0</v>
      </c>
      <c r="H43" s="82">
        <f>'Aproveitamento mensal'!AF44</f>
        <v>0</v>
      </c>
      <c r="I43" s="82">
        <f>'Aproveitamento mensal'!AG44</f>
        <v>0</v>
      </c>
      <c r="J43" s="82">
        <f>'Aproveitamento mensal'!AH44</f>
        <v>0</v>
      </c>
      <c r="K43" s="82">
        <f>'Aproveitamento mensal'!AI44</f>
        <v>0</v>
      </c>
      <c r="L43" s="82">
        <f>'Aproveitamento mensal'!AJ44</f>
        <v>0</v>
      </c>
      <c r="M43" s="82">
        <f>'Aproveitamento mensal'!AK44</f>
        <v>0</v>
      </c>
    </row>
    <row r="44">
      <c r="A44" s="82" t="str">
        <f>'Aproveitamento mensal'!A45</f>
        <v>Ruan</v>
      </c>
      <c r="B44" s="82">
        <f>'Aproveitamento mensal'!Z45</f>
        <v>0</v>
      </c>
      <c r="C44" s="82">
        <f>'Aproveitamento mensal'!AA45</f>
        <v>1</v>
      </c>
      <c r="D44" s="82">
        <f>'Aproveitamento mensal'!AB45</f>
        <v>0</v>
      </c>
      <c r="E44" s="82">
        <f>'Aproveitamento mensal'!AC45</f>
        <v>0</v>
      </c>
      <c r="F44" s="82">
        <f>'Aproveitamento mensal'!AD45</f>
        <v>0</v>
      </c>
      <c r="G44" s="82">
        <f>'Aproveitamento mensal'!AE45</f>
        <v>0</v>
      </c>
      <c r="H44" s="82">
        <f>'Aproveitamento mensal'!AF45</f>
        <v>0</v>
      </c>
      <c r="I44" s="82">
        <f>'Aproveitamento mensal'!AG45</f>
        <v>0</v>
      </c>
      <c r="J44" s="82">
        <f>'Aproveitamento mensal'!AH45</f>
        <v>0</v>
      </c>
      <c r="K44" s="82">
        <f>'Aproveitamento mensal'!AI45</f>
        <v>0</v>
      </c>
      <c r="L44" s="82">
        <f>'Aproveitamento mensal'!AJ45</f>
        <v>0</v>
      </c>
      <c r="M44" s="82">
        <f>'Aproveitamento mensal'!AK45</f>
        <v>0</v>
      </c>
    </row>
    <row r="45">
      <c r="A45" s="82" t="str">
        <f>'Aproveitamento mensal'!A46</f>
        <v>Sandro</v>
      </c>
      <c r="B45" s="82">
        <f>'Aproveitamento mensal'!Z46</f>
        <v>0</v>
      </c>
      <c r="C45" s="82">
        <f>'Aproveitamento mensal'!AA46</f>
        <v>0</v>
      </c>
      <c r="D45" s="82">
        <f>'Aproveitamento mensal'!AB46</f>
        <v>1</v>
      </c>
      <c r="E45" s="82">
        <f>'Aproveitamento mensal'!AC46</f>
        <v>0</v>
      </c>
      <c r="F45" s="82">
        <f>'Aproveitamento mensal'!AD46</f>
        <v>0</v>
      </c>
      <c r="G45" s="82">
        <f>'Aproveitamento mensal'!AE46</f>
        <v>0</v>
      </c>
      <c r="H45" s="82">
        <f>'Aproveitamento mensal'!AF46</f>
        <v>0</v>
      </c>
      <c r="I45" s="82">
        <f>'Aproveitamento mensal'!AG46</f>
        <v>0</v>
      </c>
      <c r="J45" s="82">
        <f>'Aproveitamento mensal'!AH46</f>
        <v>0</v>
      </c>
      <c r="K45" s="82">
        <f>'Aproveitamento mensal'!AI46</f>
        <v>0</v>
      </c>
      <c r="L45" s="82">
        <f>'Aproveitamento mensal'!AJ46</f>
        <v>0</v>
      </c>
      <c r="M45" s="82">
        <f>'Aproveitamento mensal'!AK46</f>
        <v>0</v>
      </c>
    </row>
    <row r="46">
      <c r="A46" s="82" t="str">
        <f>'Aproveitamento mensal'!A47</f>
        <v>Tevez</v>
      </c>
      <c r="B46" s="82">
        <f>'Aproveitamento mensal'!Z47</f>
        <v>0</v>
      </c>
      <c r="C46" s="82">
        <f>'Aproveitamento mensal'!AA47</f>
        <v>0</v>
      </c>
      <c r="D46" s="82">
        <f>'Aproveitamento mensal'!AB47</f>
        <v>0</v>
      </c>
      <c r="E46" s="82">
        <f>'Aproveitamento mensal'!AC47</f>
        <v>0</v>
      </c>
      <c r="F46" s="82">
        <f>'Aproveitamento mensal'!AD47</f>
        <v>2</v>
      </c>
      <c r="G46" s="82">
        <f>'Aproveitamento mensal'!AE47</f>
        <v>2</v>
      </c>
      <c r="H46" s="82">
        <f>'Aproveitamento mensal'!AF47</f>
        <v>1</v>
      </c>
      <c r="I46" s="82">
        <f>'Aproveitamento mensal'!AG47</f>
        <v>0</v>
      </c>
      <c r="J46" s="82">
        <f>'Aproveitamento mensal'!AH47</f>
        <v>0</v>
      </c>
      <c r="K46" s="82">
        <f>'Aproveitamento mensal'!AI47</f>
        <v>0</v>
      </c>
      <c r="L46" s="82">
        <f>'Aproveitamento mensal'!AJ47</f>
        <v>0</v>
      </c>
      <c r="M46" s="82">
        <f>'Aproveitamento mensal'!AK47</f>
        <v>0</v>
      </c>
    </row>
    <row r="47">
      <c r="A47" s="82" t="str">
        <f>'Aproveitamento mensal'!A48</f>
        <v>Victor</v>
      </c>
      <c r="B47" s="82">
        <f>'Aproveitamento mensal'!Z48</f>
        <v>0</v>
      </c>
      <c r="C47" s="82">
        <f>'Aproveitamento mensal'!AA48</f>
        <v>0</v>
      </c>
      <c r="D47" s="82">
        <f>'Aproveitamento mensal'!AB48</f>
        <v>1</v>
      </c>
      <c r="E47" s="82">
        <f>'Aproveitamento mensal'!AC48</f>
        <v>0</v>
      </c>
      <c r="F47" s="82">
        <f>'Aproveitamento mensal'!AD48</f>
        <v>3</v>
      </c>
      <c r="G47" s="82">
        <f>'Aproveitamento mensal'!AE48</f>
        <v>2</v>
      </c>
      <c r="H47" s="82">
        <f>'Aproveitamento mensal'!AF48</f>
        <v>0</v>
      </c>
      <c r="I47" s="82">
        <f>'Aproveitamento mensal'!AG48</f>
        <v>0</v>
      </c>
      <c r="J47" s="82">
        <f>'Aproveitamento mensal'!AH48</f>
        <v>0</v>
      </c>
      <c r="K47" s="82">
        <f>'Aproveitamento mensal'!AI48</f>
        <v>0</v>
      </c>
      <c r="L47" s="82">
        <f>'Aproveitamento mensal'!AJ48</f>
        <v>0</v>
      </c>
      <c r="M47" s="82">
        <f>'Aproveitamento mensal'!AK48</f>
        <v>0</v>
      </c>
    </row>
    <row r="48">
      <c r="A48" s="82" t="str">
        <f>'Aproveitamento mensal'!A49</f>
        <v>Wilson</v>
      </c>
      <c r="B48" s="82">
        <f>'Aproveitamento mensal'!Z49</f>
        <v>0</v>
      </c>
      <c r="C48" s="82">
        <f>'Aproveitamento mensal'!AA49</f>
        <v>1</v>
      </c>
      <c r="D48" s="82">
        <f>'Aproveitamento mensal'!AB49</f>
        <v>2</v>
      </c>
      <c r="E48" s="82">
        <f>'Aproveitamento mensal'!AC49</f>
        <v>2</v>
      </c>
      <c r="F48" s="82">
        <f>'Aproveitamento mensal'!AD49</f>
        <v>2</v>
      </c>
      <c r="G48" s="82">
        <f>'Aproveitamento mensal'!AE49</f>
        <v>2</v>
      </c>
      <c r="H48" s="82">
        <f>'Aproveitamento mensal'!AF49</f>
        <v>0</v>
      </c>
      <c r="I48" s="82">
        <f>'Aproveitamento mensal'!AG49</f>
        <v>0</v>
      </c>
      <c r="J48" s="82">
        <f>'Aproveitamento mensal'!AH49</f>
        <v>0</v>
      </c>
      <c r="K48" s="82">
        <f>'Aproveitamento mensal'!AI49</f>
        <v>0</v>
      </c>
      <c r="L48" s="82">
        <f>'Aproveitamento mensal'!AJ49</f>
        <v>0</v>
      </c>
      <c r="M48" s="82">
        <f>'Aproveitamento mensal'!AK49</f>
        <v>0</v>
      </c>
    </row>
    <row r="49">
      <c r="A49" s="82" t="str">
        <f>'Aproveitamento mensal'!A50</f>
        <v>Zidane</v>
      </c>
      <c r="B49" s="82">
        <f>'Aproveitamento mensal'!Z50</f>
        <v>0</v>
      </c>
      <c r="C49" s="82">
        <f>'Aproveitamento mensal'!AA50</f>
        <v>0</v>
      </c>
      <c r="D49" s="82">
        <f>'Aproveitamento mensal'!AB50</f>
        <v>1</v>
      </c>
      <c r="E49" s="82">
        <f>'Aproveitamento mensal'!AC50</f>
        <v>0</v>
      </c>
      <c r="F49" s="82">
        <f>'Aproveitamento mensal'!AD50</f>
        <v>1</v>
      </c>
      <c r="G49" s="82">
        <f>'Aproveitamento mensal'!AE50</f>
        <v>0</v>
      </c>
      <c r="H49" s="82">
        <f>'Aproveitamento mensal'!AF50</f>
        <v>0</v>
      </c>
      <c r="I49" s="82">
        <f>'Aproveitamento mensal'!AG50</f>
        <v>0</v>
      </c>
      <c r="J49" s="82">
        <f>'Aproveitamento mensal'!AH50</f>
        <v>0</v>
      </c>
      <c r="K49" s="82">
        <f>'Aproveitamento mensal'!AI50</f>
        <v>0</v>
      </c>
      <c r="L49" s="82">
        <f>'Aproveitamento mensal'!AJ50</f>
        <v>0</v>
      </c>
      <c r="M49" s="82">
        <f>'Aproveitamento mensal'!AK50</f>
        <v>0</v>
      </c>
    </row>
    <row r="50">
      <c r="A50" s="82" t="str">
        <f>'Aproveitamento mensal'!A51</f>
        <v>Zorzi</v>
      </c>
      <c r="B50" s="82">
        <f>'Aproveitamento mensal'!Z51</f>
        <v>0</v>
      </c>
      <c r="C50" s="82">
        <f>'Aproveitamento mensal'!AA51</f>
        <v>0</v>
      </c>
      <c r="D50" s="82">
        <f>'Aproveitamento mensal'!AB51</f>
        <v>0</v>
      </c>
      <c r="E50" s="82">
        <f>'Aproveitamento mensal'!AC51</f>
        <v>1</v>
      </c>
      <c r="F50" s="82">
        <f>'Aproveitamento mensal'!AD51</f>
        <v>1</v>
      </c>
      <c r="G50" s="82">
        <f>'Aproveitamento mensal'!AE51</f>
        <v>0</v>
      </c>
      <c r="H50" s="82">
        <f>'Aproveitamento mensal'!AF51</f>
        <v>0</v>
      </c>
      <c r="I50" s="82">
        <f>'Aproveitamento mensal'!AG51</f>
        <v>0</v>
      </c>
      <c r="J50" s="82">
        <f>'Aproveitamento mensal'!AH51</f>
        <v>0</v>
      </c>
      <c r="K50" s="82">
        <f>'Aproveitamento mensal'!AI51</f>
        <v>0</v>
      </c>
      <c r="L50" s="82">
        <f>'Aproveitamento mensal'!AJ51</f>
        <v>0</v>
      </c>
      <c r="M50" s="82">
        <f>'Aproveitamento mensal'!AK51</f>
        <v>0</v>
      </c>
    </row>
    <row r="51">
      <c r="A51" s="82" t="str">
        <f>'Aproveitamento mensal'!A52</f>
        <v>Darlan</v>
      </c>
    </row>
    <row r="52">
      <c r="A52" s="82" t="str">
        <f>'Aproveitamento mensal'!A53</f>
        <v>Daniel Berno</v>
      </c>
    </row>
    <row r="53">
      <c r="A53" s="82" t="str">
        <f>'Aproveitamento mensal'!A54</f>
        <v>Moises</v>
      </c>
    </row>
    <row r="54">
      <c r="A54" s="82" t="str">
        <f>'Aproveitamento mensal'!A55</f>
        <v>Jonas</v>
      </c>
    </row>
    <row r="55">
      <c r="A55" s="82" t="str">
        <f>'Aproveitamento mensal'!A56</f>
        <v>Enoque</v>
      </c>
    </row>
    <row r="56">
      <c r="A56" s="82" t="str">
        <f>'Aproveitamento mensal'!A57</f>
        <v>Raul</v>
      </c>
    </row>
    <row r="57">
      <c r="A57" s="82" t="str">
        <f>'Aproveitamento mensal'!A58</f>
        <v>Estevão</v>
      </c>
    </row>
    <row r="58">
      <c r="A58" s="82" t="str">
        <f>'Aproveitamento mensal'!A59</f>
        <v>Leonardo</v>
      </c>
    </row>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82" t="str">
        <f>'Aproveitamento mensal'!A2</f>
        <v>Atleta</v>
      </c>
      <c r="B1" s="150">
        <f>'Aproveitamento mensal'!AL2</f>
        <v>44562</v>
      </c>
      <c r="C1" s="150">
        <f>'Aproveitamento mensal'!AM2</f>
        <v>44593</v>
      </c>
      <c r="D1" s="150">
        <f>'Aproveitamento mensal'!AN2</f>
        <v>44621</v>
      </c>
      <c r="E1" s="150">
        <f>'Aproveitamento mensal'!AO2</f>
        <v>44652</v>
      </c>
      <c r="F1" s="150">
        <f>'Aproveitamento mensal'!AP2</f>
        <v>44682</v>
      </c>
      <c r="G1" s="150">
        <f>'Aproveitamento mensal'!AQ2</f>
        <v>44713</v>
      </c>
      <c r="H1" s="150">
        <f>'Aproveitamento mensal'!AR2</f>
        <v>44743</v>
      </c>
      <c r="I1" s="150">
        <f>'Aproveitamento mensal'!AS2</f>
        <v>44774</v>
      </c>
      <c r="J1" s="150">
        <f>'Aproveitamento mensal'!AT2</f>
        <v>44805</v>
      </c>
      <c r="K1" s="150">
        <f>'Aproveitamento mensal'!AU2</f>
        <v>44835</v>
      </c>
      <c r="L1" s="150">
        <f>'Aproveitamento mensal'!AV2</f>
        <v>44866</v>
      </c>
      <c r="M1" s="150">
        <f>'Aproveitamento mensal'!AW2</f>
        <v>44896</v>
      </c>
    </row>
    <row r="2">
      <c r="A2" s="82" t="str">
        <f>'Aproveitamento mensal'!A3</f>
        <v>Artur Jaime</v>
      </c>
      <c r="B2" s="82">
        <f>'Aproveitamento mensal'!AL3</f>
        <v>0</v>
      </c>
      <c r="C2" s="82">
        <f>'Aproveitamento mensal'!AM3</f>
        <v>2</v>
      </c>
      <c r="D2" s="82">
        <f>'Aproveitamento mensal'!AN3</f>
        <v>1</v>
      </c>
      <c r="E2" s="82">
        <f>'Aproveitamento mensal'!AO3</f>
        <v>0</v>
      </c>
      <c r="F2" s="82">
        <f>'Aproveitamento mensal'!AP3</f>
        <v>1</v>
      </c>
      <c r="G2" s="82">
        <f>'Aproveitamento mensal'!AQ3</f>
        <v>0</v>
      </c>
      <c r="H2" s="82">
        <f>'Aproveitamento mensal'!AR3</f>
        <v>0</v>
      </c>
      <c r="I2" s="82">
        <f>'Aproveitamento mensal'!AS3</f>
        <v>0</v>
      </c>
      <c r="J2" s="82">
        <f>'Aproveitamento mensal'!AT3</f>
        <v>0</v>
      </c>
      <c r="K2" s="82">
        <f>'Aproveitamento mensal'!AU3</f>
        <v>0</v>
      </c>
      <c r="L2" s="82">
        <f>'Aproveitamento mensal'!AV3</f>
        <v>0</v>
      </c>
      <c r="M2" s="82">
        <f>'Aproveitamento mensal'!AW3</f>
        <v>0</v>
      </c>
    </row>
    <row r="3">
      <c r="A3" s="82" t="str">
        <f>'Aproveitamento mensal'!A4</f>
        <v>Bernardo Heller</v>
      </c>
      <c r="B3" s="82">
        <f>'Aproveitamento mensal'!AL4</f>
        <v>0</v>
      </c>
      <c r="C3" s="82">
        <f>'Aproveitamento mensal'!AM4</f>
        <v>0</v>
      </c>
      <c r="D3" s="82">
        <f>'Aproveitamento mensal'!AN4</f>
        <v>0</v>
      </c>
      <c r="E3" s="82">
        <f>'Aproveitamento mensal'!AO4</f>
        <v>1</v>
      </c>
      <c r="F3" s="82">
        <f>'Aproveitamento mensal'!AP4</f>
        <v>0</v>
      </c>
      <c r="G3" s="82">
        <f>'Aproveitamento mensal'!AQ4</f>
        <v>0</v>
      </c>
      <c r="H3" s="82">
        <f>'Aproveitamento mensal'!AR4</f>
        <v>0</v>
      </c>
      <c r="I3" s="82">
        <f>'Aproveitamento mensal'!AS4</f>
        <v>0</v>
      </c>
      <c r="J3" s="82">
        <f>'Aproveitamento mensal'!AT4</f>
        <v>0</v>
      </c>
      <c r="K3" s="82">
        <f>'Aproveitamento mensal'!AU4</f>
        <v>0</v>
      </c>
      <c r="L3" s="82">
        <f>'Aproveitamento mensal'!AV4</f>
        <v>0</v>
      </c>
      <c r="M3" s="82">
        <f>'Aproveitamento mensal'!AW4</f>
        <v>0</v>
      </c>
    </row>
    <row r="4">
      <c r="A4" s="82" t="str">
        <f>'Aproveitamento mensal'!A5</f>
        <v>Botega</v>
      </c>
      <c r="B4" s="82">
        <f>'Aproveitamento mensal'!AL5</f>
        <v>0</v>
      </c>
      <c r="C4" s="82">
        <f>'Aproveitamento mensal'!AM5</f>
        <v>0</v>
      </c>
      <c r="D4" s="82">
        <f>'Aproveitamento mensal'!AN5</f>
        <v>0</v>
      </c>
      <c r="E4" s="82">
        <f>'Aproveitamento mensal'!AO5</f>
        <v>3</v>
      </c>
      <c r="F4" s="82">
        <f>'Aproveitamento mensal'!AP5</f>
        <v>1</v>
      </c>
      <c r="G4" s="82">
        <f>'Aproveitamento mensal'!AQ5</f>
        <v>1</v>
      </c>
      <c r="H4" s="82">
        <f>'Aproveitamento mensal'!AR5</f>
        <v>0</v>
      </c>
      <c r="I4" s="82">
        <f>'Aproveitamento mensal'!AS5</f>
        <v>0</v>
      </c>
      <c r="J4" s="82">
        <f>'Aproveitamento mensal'!AT5</f>
        <v>0</v>
      </c>
      <c r="K4" s="82">
        <f>'Aproveitamento mensal'!AU5</f>
        <v>0</v>
      </c>
      <c r="L4" s="82">
        <f>'Aproveitamento mensal'!AV5</f>
        <v>0</v>
      </c>
      <c r="M4" s="82">
        <f>'Aproveitamento mensal'!AW5</f>
        <v>0</v>
      </c>
    </row>
    <row r="5">
      <c r="A5" s="82" t="str">
        <f>'Aproveitamento mensal'!A6</f>
        <v>Bruno Souza</v>
      </c>
      <c r="B5" s="82">
        <f>'Aproveitamento mensal'!AL6</f>
        <v>0</v>
      </c>
      <c r="C5" s="82">
        <f>'Aproveitamento mensal'!AM6</f>
        <v>1</v>
      </c>
      <c r="D5" s="82">
        <f>'Aproveitamento mensal'!AN6</f>
        <v>1</v>
      </c>
      <c r="E5" s="82">
        <f>'Aproveitamento mensal'!AO6</f>
        <v>0</v>
      </c>
      <c r="F5" s="82">
        <f>'Aproveitamento mensal'!AP6</f>
        <v>1</v>
      </c>
      <c r="G5" s="82">
        <f>'Aproveitamento mensal'!AQ6</f>
        <v>0</v>
      </c>
      <c r="H5" s="82">
        <f>'Aproveitamento mensal'!AR6</f>
        <v>0</v>
      </c>
      <c r="I5" s="82">
        <f>'Aproveitamento mensal'!AS6</f>
        <v>0</v>
      </c>
      <c r="J5" s="82">
        <f>'Aproveitamento mensal'!AT6</f>
        <v>0</v>
      </c>
      <c r="K5" s="82">
        <f>'Aproveitamento mensal'!AU6</f>
        <v>0</v>
      </c>
      <c r="L5" s="82">
        <f>'Aproveitamento mensal'!AV6</f>
        <v>0</v>
      </c>
      <c r="M5" s="82">
        <f>'Aproveitamento mensal'!AW6</f>
        <v>0</v>
      </c>
    </row>
    <row r="6">
      <c r="A6" s="82" t="str">
        <f>'Aproveitamento mensal'!A7</f>
        <v>Cleber </v>
      </c>
      <c r="B6" s="82">
        <f>'Aproveitamento mensal'!AL7</f>
        <v>0</v>
      </c>
      <c r="C6" s="82">
        <f>'Aproveitamento mensal'!AM7</f>
        <v>0</v>
      </c>
      <c r="D6" s="82">
        <f>'Aproveitamento mensal'!AN7</f>
        <v>1</v>
      </c>
      <c r="E6" s="82">
        <f>'Aproveitamento mensal'!AO7</f>
        <v>1</v>
      </c>
      <c r="F6" s="82">
        <f>'Aproveitamento mensal'!AP7</f>
        <v>1</v>
      </c>
      <c r="G6" s="82">
        <f>'Aproveitamento mensal'!AQ7</f>
        <v>0</v>
      </c>
      <c r="H6" s="82">
        <f>'Aproveitamento mensal'!AR7</f>
        <v>0</v>
      </c>
      <c r="I6" s="82">
        <f>'Aproveitamento mensal'!AS7</f>
        <v>0</v>
      </c>
      <c r="J6" s="82">
        <f>'Aproveitamento mensal'!AT7</f>
        <v>0</v>
      </c>
      <c r="K6" s="82">
        <f>'Aproveitamento mensal'!AU7</f>
        <v>0</v>
      </c>
      <c r="L6" s="82">
        <f>'Aproveitamento mensal'!AV7</f>
        <v>0</v>
      </c>
      <c r="M6" s="82">
        <f>'Aproveitamento mensal'!AW7</f>
        <v>0</v>
      </c>
    </row>
    <row r="7">
      <c r="A7" s="82" t="str">
        <f>'Aproveitamento mensal'!A8</f>
        <v>Cleiton</v>
      </c>
      <c r="B7" s="82">
        <f>'Aproveitamento mensal'!AL8</f>
        <v>0</v>
      </c>
      <c r="C7" s="82">
        <f>'Aproveitamento mensal'!AM8</f>
        <v>2</v>
      </c>
      <c r="D7" s="82">
        <f>'Aproveitamento mensal'!AN8</f>
        <v>1</v>
      </c>
      <c r="E7" s="82">
        <f>'Aproveitamento mensal'!AO8</f>
        <v>0</v>
      </c>
      <c r="F7" s="82">
        <f>'Aproveitamento mensal'!AP8</f>
        <v>0</v>
      </c>
      <c r="G7" s="82">
        <f>'Aproveitamento mensal'!AQ8</f>
        <v>0</v>
      </c>
      <c r="H7" s="82">
        <f>'Aproveitamento mensal'!AR8</f>
        <v>0</v>
      </c>
      <c r="I7" s="82">
        <f>'Aproveitamento mensal'!AS8</f>
        <v>0</v>
      </c>
      <c r="J7" s="82">
        <f>'Aproveitamento mensal'!AT8</f>
        <v>0</v>
      </c>
      <c r="K7" s="82">
        <f>'Aproveitamento mensal'!AU8</f>
        <v>0</v>
      </c>
      <c r="L7" s="82">
        <f>'Aproveitamento mensal'!AV8</f>
        <v>0</v>
      </c>
      <c r="M7" s="82">
        <f>'Aproveitamento mensal'!AW8</f>
        <v>0</v>
      </c>
    </row>
    <row r="8">
      <c r="A8" s="82" t="str">
        <f>'Aproveitamento mensal'!A9</f>
        <v>Cristian Negão</v>
      </c>
      <c r="B8" s="82">
        <f>'Aproveitamento mensal'!AL9</f>
        <v>0</v>
      </c>
      <c r="C8" s="82">
        <f>'Aproveitamento mensal'!AM9</f>
        <v>0</v>
      </c>
      <c r="D8" s="82">
        <f>'Aproveitamento mensal'!AN9</f>
        <v>0</v>
      </c>
      <c r="E8" s="82">
        <f>'Aproveitamento mensal'!AO9</f>
        <v>0</v>
      </c>
      <c r="F8" s="82">
        <f>'Aproveitamento mensal'!AP9</f>
        <v>1</v>
      </c>
      <c r="G8" s="82">
        <f>'Aproveitamento mensal'!AQ9</f>
        <v>0</v>
      </c>
      <c r="H8" s="82">
        <f>'Aproveitamento mensal'!AR9</f>
        <v>0</v>
      </c>
      <c r="I8" s="82">
        <f>'Aproveitamento mensal'!AS9</f>
        <v>0</v>
      </c>
      <c r="J8" s="82">
        <f>'Aproveitamento mensal'!AT9</f>
        <v>0</v>
      </c>
      <c r="K8" s="82">
        <f>'Aproveitamento mensal'!AU9</f>
        <v>0</v>
      </c>
      <c r="L8" s="82">
        <f>'Aproveitamento mensal'!AV9</f>
        <v>0</v>
      </c>
      <c r="M8" s="82">
        <f>'Aproveitamento mensal'!AW9</f>
        <v>0</v>
      </c>
    </row>
    <row r="9">
      <c r="A9" s="82" t="str">
        <f>'Aproveitamento mensal'!A10</f>
        <v>Daniel</v>
      </c>
      <c r="B9" s="82">
        <f>'Aproveitamento mensal'!AL10</f>
        <v>0</v>
      </c>
      <c r="C9" s="82">
        <f>'Aproveitamento mensal'!AM10</f>
        <v>0</v>
      </c>
      <c r="D9" s="82">
        <f>'Aproveitamento mensal'!AN10</f>
        <v>0</v>
      </c>
      <c r="E9" s="82">
        <f>'Aproveitamento mensal'!AO10</f>
        <v>0</v>
      </c>
      <c r="F9" s="82">
        <f>'Aproveitamento mensal'!AP10</f>
        <v>0</v>
      </c>
      <c r="G9" s="82">
        <f>'Aproveitamento mensal'!AQ10</f>
        <v>1</v>
      </c>
      <c r="H9" s="82">
        <f>'Aproveitamento mensal'!AR10</f>
        <v>0</v>
      </c>
      <c r="I9" s="82">
        <f>'Aproveitamento mensal'!AS10</f>
        <v>0</v>
      </c>
      <c r="J9" s="82">
        <f>'Aproveitamento mensal'!AT10</f>
        <v>0</v>
      </c>
      <c r="K9" s="82">
        <f>'Aproveitamento mensal'!AU10</f>
        <v>0</v>
      </c>
      <c r="L9" s="82">
        <f>'Aproveitamento mensal'!AV10</f>
        <v>0</v>
      </c>
      <c r="M9" s="82">
        <f>'Aproveitamento mensal'!AW10</f>
        <v>0</v>
      </c>
    </row>
    <row r="10">
      <c r="A10" s="82" t="str">
        <f>'Aproveitamento mensal'!A11</f>
        <v>Darvin</v>
      </c>
      <c r="B10" s="82">
        <f>'Aproveitamento mensal'!AL11</f>
        <v>0</v>
      </c>
      <c r="C10" s="82">
        <f>'Aproveitamento mensal'!AM11</f>
        <v>0</v>
      </c>
      <c r="D10" s="82">
        <f>'Aproveitamento mensal'!AN11</f>
        <v>1</v>
      </c>
      <c r="E10" s="82">
        <f>'Aproveitamento mensal'!AO11</f>
        <v>1</v>
      </c>
      <c r="F10" s="82">
        <f>'Aproveitamento mensal'!AP11</f>
        <v>2</v>
      </c>
      <c r="G10" s="82">
        <f>'Aproveitamento mensal'!AQ11</f>
        <v>1</v>
      </c>
      <c r="H10" s="82">
        <f>'Aproveitamento mensal'!AR11</f>
        <v>0</v>
      </c>
      <c r="I10" s="82">
        <f>'Aproveitamento mensal'!AS11</f>
        <v>0</v>
      </c>
      <c r="J10" s="82">
        <f>'Aproveitamento mensal'!AT11</f>
        <v>0</v>
      </c>
      <c r="K10" s="82">
        <f>'Aproveitamento mensal'!AU11</f>
        <v>0</v>
      </c>
      <c r="L10" s="82">
        <f>'Aproveitamento mensal'!AV11</f>
        <v>0</v>
      </c>
      <c r="M10" s="82">
        <f>'Aproveitamento mensal'!AW11</f>
        <v>0</v>
      </c>
    </row>
    <row r="11">
      <c r="A11" s="82" t="str">
        <f>'Aproveitamento mensal'!A12</f>
        <v>Edu Renck</v>
      </c>
      <c r="B11" s="82">
        <f>'Aproveitamento mensal'!AL12</f>
        <v>0</v>
      </c>
      <c r="C11" s="82">
        <f>'Aproveitamento mensal'!AM12</f>
        <v>2</v>
      </c>
      <c r="D11" s="82">
        <f>'Aproveitamento mensal'!AN12</f>
        <v>0</v>
      </c>
      <c r="E11" s="82">
        <f>'Aproveitamento mensal'!AO12</f>
        <v>0</v>
      </c>
      <c r="F11" s="82">
        <f>'Aproveitamento mensal'!AP12</f>
        <v>0</v>
      </c>
      <c r="G11" s="82">
        <f>'Aproveitamento mensal'!AQ12</f>
        <v>0</v>
      </c>
      <c r="H11" s="82">
        <f>'Aproveitamento mensal'!AR12</f>
        <v>0</v>
      </c>
      <c r="I11" s="82">
        <f>'Aproveitamento mensal'!AS12</f>
        <v>0</v>
      </c>
      <c r="J11" s="82">
        <f>'Aproveitamento mensal'!AT12</f>
        <v>0</v>
      </c>
      <c r="K11" s="82">
        <f>'Aproveitamento mensal'!AU12</f>
        <v>0</v>
      </c>
      <c r="L11" s="82">
        <f>'Aproveitamento mensal'!AV12</f>
        <v>0</v>
      </c>
      <c r="M11" s="82">
        <f>'Aproveitamento mensal'!AW12</f>
        <v>0</v>
      </c>
    </row>
    <row r="12">
      <c r="A12" s="82" t="str">
        <f>'Aproveitamento mensal'!A13</f>
        <v>Evandro</v>
      </c>
      <c r="B12" s="82">
        <f>'Aproveitamento mensal'!AL13</f>
        <v>0</v>
      </c>
      <c r="C12" s="82">
        <f>'Aproveitamento mensal'!AM13</f>
        <v>0</v>
      </c>
      <c r="D12" s="82">
        <f>'Aproveitamento mensal'!AN13</f>
        <v>0</v>
      </c>
      <c r="E12" s="82">
        <f>'Aproveitamento mensal'!AO13</f>
        <v>1</v>
      </c>
      <c r="F12" s="82">
        <f>'Aproveitamento mensal'!AP13</f>
        <v>2</v>
      </c>
      <c r="G12" s="82">
        <f>'Aproveitamento mensal'!AQ13</f>
        <v>1</v>
      </c>
      <c r="H12" s="82">
        <f>'Aproveitamento mensal'!AR13</f>
        <v>0</v>
      </c>
      <c r="I12" s="82">
        <f>'Aproveitamento mensal'!AS13</f>
        <v>0</v>
      </c>
      <c r="J12" s="82">
        <f>'Aproveitamento mensal'!AT13</f>
        <v>0</v>
      </c>
      <c r="K12" s="82">
        <f>'Aproveitamento mensal'!AU13</f>
        <v>0</v>
      </c>
      <c r="L12" s="82">
        <f>'Aproveitamento mensal'!AV13</f>
        <v>0</v>
      </c>
      <c r="M12" s="82">
        <f>'Aproveitamento mensal'!AW13</f>
        <v>0</v>
      </c>
    </row>
    <row r="13">
      <c r="A13" s="82" t="str">
        <f>'Aproveitamento mensal'!A14</f>
        <v>Felipe Felps</v>
      </c>
      <c r="B13" s="82">
        <f>'Aproveitamento mensal'!AL14</f>
        <v>0</v>
      </c>
      <c r="C13" s="82">
        <f>'Aproveitamento mensal'!AM14</f>
        <v>0</v>
      </c>
      <c r="D13" s="82">
        <f>'Aproveitamento mensal'!AN14</f>
        <v>0</v>
      </c>
      <c r="E13" s="82">
        <f>'Aproveitamento mensal'!AO14</f>
        <v>0</v>
      </c>
      <c r="F13" s="82">
        <f>'Aproveitamento mensal'!AP14</f>
        <v>0</v>
      </c>
      <c r="G13" s="82">
        <f>'Aproveitamento mensal'!AQ14</f>
        <v>0</v>
      </c>
      <c r="H13" s="82">
        <f>'Aproveitamento mensal'!AR14</f>
        <v>0</v>
      </c>
      <c r="I13" s="82">
        <f>'Aproveitamento mensal'!AS14</f>
        <v>0</v>
      </c>
      <c r="J13" s="82">
        <f>'Aproveitamento mensal'!AT14</f>
        <v>0</v>
      </c>
      <c r="K13" s="82">
        <f>'Aproveitamento mensal'!AU14</f>
        <v>0</v>
      </c>
      <c r="L13" s="82">
        <f>'Aproveitamento mensal'!AV14</f>
        <v>0</v>
      </c>
      <c r="M13" s="82">
        <f>'Aproveitamento mensal'!AW14</f>
        <v>0</v>
      </c>
    </row>
    <row r="14">
      <c r="A14" s="82" t="str">
        <f>'Aproveitamento mensal'!A15</f>
        <v>Felipe Kellerman</v>
      </c>
      <c r="B14" s="82">
        <f>'Aproveitamento mensal'!AL15</f>
        <v>0</v>
      </c>
      <c r="C14" s="82">
        <f>'Aproveitamento mensal'!AM15</f>
        <v>1</v>
      </c>
      <c r="D14" s="82">
        <f>'Aproveitamento mensal'!AN15</f>
        <v>0</v>
      </c>
      <c r="E14" s="82">
        <f>'Aproveitamento mensal'!AO15</f>
        <v>0</v>
      </c>
      <c r="F14" s="82">
        <f>'Aproveitamento mensal'!AP15</f>
        <v>0</v>
      </c>
      <c r="G14" s="82">
        <f>'Aproveitamento mensal'!AQ15</f>
        <v>0</v>
      </c>
      <c r="H14" s="82">
        <f>'Aproveitamento mensal'!AR15</f>
        <v>0</v>
      </c>
      <c r="I14" s="82">
        <f>'Aproveitamento mensal'!AS15</f>
        <v>0</v>
      </c>
      <c r="J14" s="82">
        <f>'Aproveitamento mensal'!AT15</f>
        <v>0</v>
      </c>
      <c r="K14" s="82">
        <f>'Aproveitamento mensal'!AU15</f>
        <v>0</v>
      </c>
      <c r="L14" s="82">
        <f>'Aproveitamento mensal'!AV15</f>
        <v>0</v>
      </c>
      <c r="M14" s="82">
        <f>'Aproveitamento mensal'!AW15</f>
        <v>0</v>
      </c>
    </row>
    <row r="15">
      <c r="A15" s="82" t="str">
        <f>'Aproveitamento mensal'!A16</f>
        <v>Felipe Ramirez</v>
      </c>
      <c r="B15" s="82">
        <f>'Aproveitamento mensal'!AL16</f>
        <v>0</v>
      </c>
      <c r="C15" s="82">
        <f>'Aproveitamento mensal'!AM16</f>
        <v>2</v>
      </c>
      <c r="D15" s="82">
        <f>'Aproveitamento mensal'!AN16</f>
        <v>2</v>
      </c>
      <c r="E15" s="82">
        <f>'Aproveitamento mensal'!AO16</f>
        <v>2</v>
      </c>
      <c r="F15" s="82">
        <f>'Aproveitamento mensal'!AP16</f>
        <v>2</v>
      </c>
      <c r="G15" s="82">
        <f>'Aproveitamento mensal'!AQ16</f>
        <v>2</v>
      </c>
      <c r="H15" s="82">
        <f>'Aproveitamento mensal'!AR16</f>
        <v>0</v>
      </c>
      <c r="I15" s="82">
        <f>'Aproveitamento mensal'!AS16</f>
        <v>0</v>
      </c>
      <c r="J15" s="82">
        <f>'Aproveitamento mensal'!AT16</f>
        <v>0</v>
      </c>
      <c r="K15" s="82">
        <f>'Aproveitamento mensal'!AU16</f>
        <v>0</v>
      </c>
      <c r="L15" s="82">
        <f>'Aproveitamento mensal'!AV16</f>
        <v>0</v>
      </c>
      <c r="M15" s="82">
        <f>'Aproveitamento mensal'!AW16</f>
        <v>0</v>
      </c>
    </row>
    <row r="16">
      <c r="A16" s="82" t="str">
        <f>'Aproveitamento mensal'!A17</f>
        <v>Felipe Silva</v>
      </c>
      <c r="B16" s="82">
        <f>'Aproveitamento mensal'!AL17</f>
        <v>0</v>
      </c>
      <c r="C16" s="82">
        <f>'Aproveitamento mensal'!AM17</f>
        <v>1</v>
      </c>
      <c r="D16" s="82">
        <f>'Aproveitamento mensal'!AN17</f>
        <v>0</v>
      </c>
      <c r="E16" s="82">
        <f>'Aproveitamento mensal'!AO17</f>
        <v>0</v>
      </c>
      <c r="F16" s="82">
        <f>'Aproveitamento mensal'!AP17</f>
        <v>0</v>
      </c>
      <c r="G16" s="82">
        <f>'Aproveitamento mensal'!AQ17</f>
        <v>0</v>
      </c>
      <c r="H16" s="82">
        <f>'Aproveitamento mensal'!AR17</f>
        <v>0</v>
      </c>
      <c r="I16" s="82">
        <f>'Aproveitamento mensal'!AS17</f>
        <v>0</v>
      </c>
      <c r="J16" s="82">
        <f>'Aproveitamento mensal'!AT17</f>
        <v>0</v>
      </c>
      <c r="K16" s="82">
        <f>'Aproveitamento mensal'!AU17</f>
        <v>0</v>
      </c>
      <c r="L16" s="82">
        <f>'Aproveitamento mensal'!AV17</f>
        <v>0</v>
      </c>
      <c r="M16" s="82">
        <f>'Aproveitamento mensal'!AW17</f>
        <v>0</v>
      </c>
    </row>
    <row r="17">
      <c r="A17" s="82" t="str">
        <f>'Aproveitamento mensal'!A18</f>
        <v>Geovane</v>
      </c>
      <c r="B17" s="82">
        <f>'Aproveitamento mensal'!AL18</f>
        <v>0</v>
      </c>
      <c r="C17" s="82">
        <f>'Aproveitamento mensal'!AM18</f>
        <v>0</v>
      </c>
      <c r="D17" s="82">
        <f>'Aproveitamento mensal'!AN18</f>
        <v>0</v>
      </c>
      <c r="E17" s="82">
        <f>'Aproveitamento mensal'!AO18</f>
        <v>0</v>
      </c>
      <c r="F17" s="82">
        <f>'Aproveitamento mensal'!AP18</f>
        <v>0</v>
      </c>
      <c r="G17" s="82">
        <f>'Aproveitamento mensal'!AQ18</f>
        <v>2</v>
      </c>
      <c r="H17" s="82">
        <f>'Aproveitamento mensal'!AR18</f>
        <v>0</v>
      </c>
      <c r="I17" s="82">
        <f>'Aproveitamento mensal'!AS18</f>
        <v>0</v>
      </c>
      <c r="J17" s="82">
        <f>'Aproveitamento mensal'!AT18</f>
        <v>0</v>
      </c>
      <c r="K17" s="82">
        <f>'Aproveitamento mensal'!AU18</f>
        <v>0</v>
      </c>
      <c r="L17" s="82">
        <f>'Aproveitamento mensal'!AV18</f>
        <v>0</v>
      </c>
      <c r="M17" s="82">
        <f>'Aproveitamento mensal'!AW18</f>
        <v>0</v>
      </c>
    </row>
    <row r="18">
      <c r="A18" s="82" t="str">
        <f>'Aproveitamento mensal'!A19</f>
        <v>Guilherme Bill</v>
      </c>
      <c r="B18" s="82">
        <f>'Aproveitamento mensal'!AL19</f>
        <v>0</v>
      </c>
      <c r="C18" s="82">
        <f>'Aproveitamento mensal'!AM19</f>
        <v>1</v>
      </c>
      <c r="D18" s="82">
        <f>'Aproveitamento mensal'!AN19</f>
        <v>0</v>
      </c>
      <c r="E18" s="82">
        <f>'Aproveitamento mensal'!AO19</f>
        <v>2</v>
      </c>
      <c r="F18" s="82">
        <f>'Aproveitamento mensal'!AP19</f>
        <v>0</v>
      </c>
      <c r="G18" s="82">
        <f>'Aproveitamento mensal'!AQ19</f>
        <v>1</v>
      </c>
      <c r="H18" s="82">
        <f>'Aproveitamento mensal'!AR19</f>
        <v>1</v>
      </c>
      <c r="I18" s="82">
        <f>'Aproveitamento mensal'!AS19</f>
        <v>0</v>
      </c>
      <c r="J18" s="82">
        <f>'Aproveitamento mensal'!AT19</f>
        <v>0</v>
      </c>
      <c r="K18" s="82">
        <f>'Aproveitamento mensal'!AU19</f>
        <v>0</v>
      </c>
      <c r="L18" s="82">
        <f>'Aproveitamento mensal'!AV19</f>
        <v>0</v>
      </c>
      <c r="M18" s="82">
        <f>'Aproveitamento mensal'!AW19</f>
        <v>0</v>
      </c>
    </row>
    <row r="19">
      <c r="A19" s="82" t="str">
        <f>'Aproveitamento mensal'!A20</f>
        <v>Igor</v>
      </c>
      <c r="B19" s="82">
        <f>'Aproveitamento mensal'!AL20</f>
        <v>0</v>
      </c>
      <c r="C19" s="82">
        <f>'Aproveitamento mensal'!AM20</f>
        <v>0</v>
      </c>
      <c r="D19" s="82">
        <f>'Aproveitamento mensal'!AN20</f>
        <v>0</v>
      </c>
      <c r="E19" s="82">
        <f>'Aproveitamento mensal'!AO20</f>
        <v>0</v>
      </c>
      <c r="F19" s="82">
        <f>'Aproveitamento mensal'!AP20</f>
        <v>0</v>
      </c>
      <c r="G19" s="82">
        <f>'Aproveitamento mensal'!AQ20</f>
        <v>0</v>
      </c>
      <c r="H19" s="82">
        <f>'Aproveitamento mensal'!AR20</f>
        <v>0</v>
      </c>
      <c r="I19" s="82">
        <f>'Aproveitamento mensal'!AS20</f>
        <v>0</v>
      </c>
      <c r="J19" s="82">
        <f>'Aproveitamento mensal'!AT20</f>
        <v>0</v>
      </c>
      <c r="K19" s="82">
        <f>'Aproveitamento mensal'!AU20</f>
        <v>0</v>
      </c>
      <c r="L19" s="82">
        <f>'Aproveitamento mensal'!AV20</f>
        <v>0</v>
      </c>
      <c r="M19" s="82">
        <f>'Aproveitamento mensal'!AW20</f>
        <v>0</v>
      </c>
    </row>
    <row r="20">
      <c r="A20" s="82" t="str">
        <f>'Aproveitamento mensal'!A21</f>
        <v>Kauê</v>
      </c>
      <c r="B20" s="82">
        <f>'Aproveitamento mensal'!AL21</f>
        <v>0</v>
      </c>
      <c r="C20" s="82">
        <f>'Aproveitamento mensal'!AM21</f>
        <v>0</v>
      </c>
      <c r="D20" s="82">
        <f>'Aproveitamento mensal'!AN21</f>
        <v>1</v>
      </c>
      <c r="E20" s="82">
        <f>'Aproveitamento mensal'!AO21</f>
        <v>4</v>
      </c>
      <c r="F20" s="82">
        <f>'Aproveitamento mensal'!AP21</f>
        <v>2</v>
      </c>
      <c r="G20" s="82">
        <f>'Aproveitamento mensal'!AQ21</f>
        <v>2</v>
      </c>
      <c r="H20" s="82">
        <f>'Aproveitamento mensal'!AR21</f>
        <v>1</v>
      </c>
      <c r="I20" s="82">
        <f>'Aproveitamento mensal'!AS21</f>
        <v>0</v>
      </c>
      <c r="J20" s="82">
        <f>'Aproveitamento mensal'!AT21</f>
        <v>0</v>
      </c>
      <c r="K20" s="82">
        <f>'Aproveitamento mensal'!AU21</f>
        <v>0</v>
      </c>
      <c r="L20" s="82">
        <f>'Aproveitamento mensal'!AV21</f>
        <v>0</v>
      </c>
      <c r="M20" s="82">
        <f>'Aproveitamento mensal'!AW21</f>
        <v>0</v>
      </c>
    </row>
    <row r="21">
      <c r="A21" s="82" t="str">
        <f>'Aproveitamento mensal'!A22</f>
        <v>Laerte</v>
      </c>
      <c r="B21" s="82">
        <f>'Aproveitamento mensal'!AL22</f>
        <v>0</v>
      </c>
      <c r="C21" s="82">
        <f>'Aproveitamento mensal'!AM22</f>
        <v>0</v>
      </c>
      <c r="D21" s="82">
        <f>'Aproveitamento mensal'!AN22</f>
        <v>0</v>
      </c>
      <c r="E21" s="82">
        <f>'Aproveitamento mensal'!AO22</f>
        <v>0</v>
      </c>
      <c r="F21" s="82">
        <f>'Aproveitamento mensal'!AP22</f>
        <v>0</v>
      </c>
      <c r="G21" s="82">
        <f>'Aproveitamento mensal'!AQ22</f>
        <v>0</v>
      </c>
      <c r="H21" s="82">
        <f>'Aproveitamento mensal'!AR22</f>
        <v>0</v>
      </c>
      <c r="I21" s="82">
        <f>'Aproveitamento mensal'!AS22</f>
        <v>0</v>
      </c>
      <c r="J21" s="82">
        <f>'Aproveitamento mensal'!AT22</f>
        <v>0</v>
      </c>
      <c r="K21" s="82">
        <f>'Aproveitamento mensal'!AU22</f>
        <v>0</v>
      </c>
      <c r="L21" s="82">
        <f>'Aproveitamento mensal'!AV22</f>
        <v>0</v>
      </c>
      <c r="M21" s="82">
        <f>'Aproveitamento mensal'!AW22</f>
        <v>0</v>
      </c>
    </row>
    <row r="22">
      <c r="A22" s="82" t="str">
        <f>'Aproveitamento mensal'!A23</f>
        <v>Leo</v>
      </c>
      <c r="B22" s="82">
        <f>'Aproveitamento mensal'!AL23</f>
        <v>0</v>
      </c>
      <c r="C22" s="82">
        <f>'Aproveitamento mensal'!AM23</f>
        <v>0</v>
      </c>
      <c r="D22" s="82">
        <f>'Aproveitamento mensal'!AN23</f>
        <v>0</v>
      </c>
      <c r="E22" s="82">
        <f>'Aproveitamento mensal'!AO23</f>
        <v>0</v>
      </c>
      <c r="F22" s="82">
        <f>'Aproveitamento mensal'!AP23</f>
        <v>0</v>
      </c>
      <c r="G22" s="82">
        <f>'Aproveitamento mensal'!AQ23</f>
        <v>0</v>
      </c>
      <c r="H22" s="82">
        <f>'Aproveitamento mensal'!AR23</f>
        <v>0</v>
      </c>
      <c r="I22" s="82">
        <f>'Aproveitamento mensal'!AS23</f>
        <v>0</v>
      </c>
      <c r="J22" s="82">
        <f>'Aproveitamento mensal'!AT23</f>
        <v>0</v>
      </c>
      <c r="K22" s="82">
        <f>'Aproveitamento mensal'!AU23</f>
        <v>0</v>
      </c>
      <c r="L22" s="82">
        <f>'Aproveitamento mensal'!AV23</f>
        <v>0</v>
      </c>
      <c r="M22" s="82">
        <f>'Aproveitamento mensal'!AW23</f>
        <v>0</v>
      </c>
    </row>
    <row r="23">
      <c r="A23" s="82" t="str">
        <f>'Aproveitamento mensal'!A24</f>
        <v>Luan</v>
      </c>
      <c r="B23" s="82">
        <f>'Aproveitamento mensal'!AL24</f>
        <v>0</v>
      </c>
      <c r="C23" s="82">
        <f>'Aproveitamento mensal'!AM24</f>
        <v>0</v>
      </c>
      <c r="D23" s="82">
        <f>'Aproveitamento mensal'!AN24</f>
        <v>1</v>
      </c>
      <c r="E23" s="82">
        <f>'Aproveitamento mensal'!AO24</f>
        <v>1</v>
      </c>
      <c r="F23" s="82">
        <f>'Aproveitamento mensal'!AP24</f>
        <v>2</v>
      </c>
      <c r="G23" s="82">
        <f>'Aproveitamento mensal'!AQ24</f>
        <v>0</v>
      </c>
      <c r="H23" s="82">
        <f>'Aproveitamento mensal'!AR24</f>
        <v>0</v>
      </c>
      <c r="I23" s="82">
        <f>'Aproveitamento mensal'!AS24</f>
        <v>0</v>
      </c>
      <c r="J23" s="82">
        <f>'Aproveitamento mensal'!AT24</f>
        <v>0</v>
      </c>
      <c r="K23" s="82">
        <f>'Aproveitamento mensal'!AU24</f>
        <v>0</v>
      </c>
      <c r="L23" s="82">
        <f>'Aproveitamento mensal'!AV24</f>
        <v>0</v>
      </c>
      <c r="M23" s="82">
        <f>'Aproveitamento mensal'!AW24</f>
        <v>0</v>
      </c>
    </row>
    <row r="24">
      <c r="A24" s="82" t="str">
        <f>'Aproveitamento mensal'!A25</f>
        <v>Lucas Cabeça</v>
      </c>
      <c r="B24" s="82">
        <f>'Aproveitamento mensal'!AL25</f>
        <v>0</v>
      </c>
      <c r="C24" s="82">
        <f>'Aproveitamento mensal'!AM25</f>
        <v>0</v>
      </c>
      <c r="D24" s="82">
        <f>'Aproveitamento mensal'!AN25</f>
        <v>2</v>
      </c>
      <c r="E24" s="82">
        <f>'Aproveitamento mensal'!AO25</f>
        <v>0</v>
      </c>
      <c r="F24" s="82">
        <f>'Aproveitamento mensal'!AP25</f>
        <v>1</v>
      </c>
      <c r="G24" s="82">
        <f>'Aproveitamento mensal'!AQ25</f>
        <v>1</v>
      </c>
      <c r="H24" s="82">
        <f>'Aproveitamento mensal'!AR25</f>
        <v>0</v>
      </c>
      <c r="I24" s="82">
        <f>'Aproveitamento mensal'!AS25</f>
        <v>0</v>
      </c>
      <c r="J24" s="82">
        <f>'Aproveitamento mensal'!AT25</f>
        <v>0</v>
      </c>
      <c r="K24" s="82">
        <f>'Aproveitamento mensal'!AU25</f>
        <v>0</v>
      </c>
      <c r="L24" s="82">
        <f>'Aproveitamento mensal'!AV25</f>
        <v>0</v>
      </c>
      <c r="M24" s="82">
        <f>'Aproveitamento mensal'!AW25</f>
        <v>0</v>
      </c>
    </row>
    <row r="25">
      <c r="A25" s="82" t="str">
        <f>'Aproveitamento mensal'!A26</f>
        <v>Maicon</v>
      </c>
      <c r="B25" s="82">
        <f>'Aproveitamento mensal'!AL26</f>
        <v>0</v>
      </c>
      <c r="C25" s="82">
        <f>'Aproveitamento mensal'!AM26</f>
        <v>0</v>
      </c>
      <c r="D25" s="82">
        <f>'Aproveitamento mensal'!AN26</f>
        <v>0</v>
      </c>
      <c r="E25" s="82">
        <f>'Aproveitamento mensal'!AO26</f>
        <v>1</v>
      </c>
      <c r="F25" s="82">
        <f>'Aproveitamento mensal'!AP26</f>
        <v>0</v>
      </c>
      <c r="G25" s="82">
        <f>'Aproveitamento mensal'!AQ26</f>
        <v>0</v>
      </c>
      <c r="H25" s="82">
        <f>'Aproveitamento mensal'!AR26</f>
        <v>0</v>
      </c>
      <c r="I25" s="82">
        <f>'Aproveitamento mensal'!AS26</f>
        <v>0</v>
      </c>
      <c r="J25" s="82">
        <f>'Aproveitamento mensal'!AT26</f>
        <v>0</v>
      </c>
      <c r="K25" s="82">
        <f>'Aproveitamento mensal'!AU26</f>
        <v>0</v>
      </c>
      <c r="L25" s="82">
        <f>'Aproveitamento mensal'!AV26</f>
        <v>0</v>
      </c>
      <c r="M25" s="82">
        <f>'Aproveitamento mensal'!AW26</f>
        <v>0</v>
      </c>
    </row>
    <row r="26">
      <c r="A26" s="82" t="str">
        <f>'Aproveitamento mensal'!A27</f>
        <v>Maikel</v>
      </c>
      <c r="B26" s="82">
        <f>'Aproveitamento mensal'!AL27</f>
        <v>0</v>
      </c>
      <c r="C26" s="82">
        <f>'Aproveitamento mensal'!AM27</f>
        <v>0</v>
      </c>
      <c r="D26" s="82">
        <f>'Aproveitamento mensal'!AN27</f>
        <v>0</v>
      </c>
      <c r="E26" s="82">
        <f>'Aproveitamento mensal'!AO27</f>
        <v>0</v>
      </c>
      <c r="F26" s="82">
        <f>'Aproveitamento mensal'!AP27</f>
        <v>0</v>
      </c>
      <c r="G26" s="82">
        <f>'Aproveitamento mensal'!AQ27</f>
        <v>0</v>
      </c>
      <c r="H26" s="82">
        <f>'Aproveitamento mensal'!AR27</f>
        <v>0</v>
      </c>
      <c r="I26" s="82">
        <f>'Aproveitamento mensal'!AS27</f>
        <v>0</v>
      </c>
      <c r="J26" s="82">
        <f>'Aproveitamento mensal'!AT27</f>
        <v>0</v>
      </c>
      <c r="K26" s="82">
        <f>'Aproveitamento mensal'!AU27</f>
        <v>0</v>
      </c>
      <c r="L26" s="82">
        <f>'Aproveitamento mensal'!AV27</f>
        <v>0</v>
      </c>
      <c r="M26" s="82">
        <f>'Aproveitamento mensal'!AW27</f>
        <v>0</v>
      </c>
    </row>
    <row r="27">
      <c r="A27" s="82" t="str">
        <f>'Aproveitamento mensal'!A28</f>
        <v>Marlon</v>
      </c>
      <c r="B27" s="82">
        <f>'Aproveitamento mensal'!AL28</f>
        <v>0</v>
      </c>
      <c r="C27" s="82">
        <f>'Aproveitamento mensal'!AM28</f>
        <v>0</v>
      </c>
      <c r="D27" s="82">
        <f>'Aproveitamento mensal'!AN28</f>
        <v>1</v>
      </c>
      <c r="E27" s="82">
        <f>'Aproveitamento mensal'!AO28</f>
        <v>2</v>
      </c>
      <c r="F27" s="82">
        <f>'Aproveitamento mensal'!AP28</f>
        <v>1</v>
      </c>
      <c r="G27" s="82">
        <f>'Aproveitamento mensal'!AQ28</f>
        <v>1</v>
      </c>
      <c r="H27" s="82">
        <f>'Aproveitamento mensal'!AR28</f>
        <v>1</v>
      </c>
      <c r="I27" s="82">
        <f>'Aproveitamento mensal'!AS28</f>
        <v>0</v>
      </c>
      <c r="J27" s="82">
        <f>'Aproveitamento mensal'!AT28</f>
        <v>0</v>
      </c>
      <c r="K27" s="82">
        <f>'Aproveitamento mensal'!AU28</f>
        <v>0</v>
      </c>
      <c r="L27" s="82">
        <f>'Aproveitamento mensal'!AV28</f>
        <v>0</v>
      </c>
      <c r="M27" s="82">
        <f>'Aproveitamento mensal'!AW28</f>
        <v>0</v>
      </c>
    </row>
    <row r="28">
      <c r="A28" s="82" t="str">
        <f>'Aproveitamento mensal'!A29</f>
        <v>Marvin</v>
      </c>
      <c r="B28" s="82">
        <f>'Aproveitamento mensal'!AL29</f>
        <v>0</v>
      </c>
      <c r="C28" s="82">
        <f>'Aproveitamento mensal'!AM29</f>
        <v>0</v>
      </c>
      <c r="D28" s="82">
        <f>'Aproveitamento mensal'!AN29</f>
        <v>2</v>
      </c>
      <c r="E28" s="82">
        <f>'Aproveitamento mensal'!AO29</f>
        <v>4</v>
      </c>
      <c r="F28" s="82">
        <f>'Aproveitamento mensal'!AP29</f>
        <v>1</v>
      </c>
      <c r="G28" s="82">
        <f>'Aproveitamento mensal'!AQ29</f>
        <v>1</v>
      </c>
      <c r="H28" s="82">
        <f>'Aproveitamento mensal'!AR29</f>
        <v>0</v>
      </c>
      <c r="I28" s="82">
        <f>'Aproveitamento mensal'!AS29</f>
        <v>0</v>
      </c>
      <c r="J28" s="82">
        <f>'Aproveitamento mensal'!AT29</f>
        <v>0</v>
      </c>
      <c r="K28" s="82">
        <f>'Aproveitamento mensal'!AU29</f>
        <v>0</v>
      </c>
      <c r="L28" s="82">
        <f>'Aproveitamento mensal'!AV29</f>
        <v>0</v>
      </c>
      <c r="M28" s="82">
        <f>'Aproveitamento mensal'!AW29</f>
        <v>0</v>
      </c>
    </row>
    <row r="29">
      <c r="A29" s="82" t="str">
        <f>'Aproveitamento mensal'!A30</f>
        <v>Mateus Zenker </v>
      </c>
      <c r="B29" s="82">
        <f>'Aproveitamento mensal'!AL30</f>
        <v>0</v>
      </c>
      <c r="C29" s="82">
        <f>'Aproveitamento mensal'!AM30</f>
        <v>1</v>
      </c>
      <c r="D29" s="82">
        <f>'Aproveitamento mensal'!AN30</f>
        <v>1</v>
      </c>
      <c r="E29" s="82">
        <f>'Aproveitamento mensal'!AO30</f>
        <v>0</v>
      </c>
      <c r="F29" s="82">
        <f>'Aproveitamento mensal'!AP30</f>
        <v>0</v>
      </c>
      <c r="G29" s="82">
        <f>'Aproveitamento mensal'!AQ30</f>
        <v>0</v>
      </c>
      <c r="H29" s="82">
        <f>'Aproveitamento mensal'!AR30</f>
        <v>0</v>
      </c>
      <c r="I29" s="82">
        <f>'Aproveitamento mensal'!AS30</f>
        <v>0</v>
      </c>
      <c r="J29" s="82">
        <f>'Aproveitamento mensal'!AT30</f>
        <v>0</v>
      </c>
      <c r="K29" s="82">
        <f>'Aproveitamento mensal'!AU30</f>
        <v>0</v>
      </c>
      <c r="L29" s="82">
        <f>'Aproveitamento mensal'!AV30</f>
        <v>0</v>
      </c>
      <c r="M29" s="82">
        <f>'Aproveitamento mensal'!AW30</f>
        <v>0</v>
      </c>
    </row>
    <row r="30">
      <c r="A30" s="82" t="str">
        <f>'Aproveitamento mensal'!A31</f>
        <v>Matheus Reis </v>
      </c>
      <c r="B30" s="82">
        <f>'Aproveitamento mensal'!AL31</f>
        <v>0</v>
      </c>
      <c r="C30" s="82">
        <f>'Aproveitamento mensal'!AM31</f>
        <v>0</v>
      </c>
      <c r="D30" s="82">
        <f>'Aproveitamento mensal'!AN31</f>
        <v>0</v>
      </c>
      <c r="E30" s="82">
        <f>'Aproveitamento mensal'!AO31</f>
        <v>0</v>
      </c>
      <c r="F30" s="82">
        <f>'Aproveitamento mensal'!AP31</f>
        <v>2</v>
      </c>
      <c r="G30" s="82">
        <f>'Aproveitamento mensal'!AQ31</f>
        <v>0</v>
      </c>
      <c r="H30" s="82">
        <f>'Aproveitamento mensal'!AR31</f>
        <v>0</v>
      </c>
      <c r="I30" s="82">
        <f>'Aproveitamento mensal'!AS31</f>
        <v>0</v>
      </c>
      <c r="J30" s="82">
        <f>'Aproveitamento mensal'!AT31</f>
        <v>0</v>
      </c>
      <c r="K30" s="82">
        <f>'Aproveitamento mensal'!AU31</f>
        <v>0</v>
      </c>
      <c r="L30" s="82">
        <f>'Aproveitamento mensal'!AV31</f>
        <v>0</v>
      </c>
      <c r="M30" s="82">
        <f>'Aproveitamento mensal'!AW31</f>
        <v>0</v>
      </c>
    </row>
    <row r="31">
      <c r="A31" s="82" t="str">
        <f>'Aproveitamento mensal'!A32</f>
        <v>Michel</v>
      </c>
      <c r="B31" s="82">
        <f>'Aproveitamento mensal'!AL32</f>
        <v>0</v>
      </c>
      <c r="C31" s="82">
        <f>'Aproveitamento mensal'!AM32</f>
        <v>0</v>
      </c>
      <c r="D31" s="82">
        <f>'Aproveitamento mensal'!AN32</f>
        <v>0</v>
      </c>
      <c r="E31" s="82">
        <f>'Aproveitamento mensal'!AO32</f>
        <v>1</v>
      </c>
      <c r="F31" s="82">
        <f>'Aproveitamento mensal'!AP32</f>
        <v>0</v>
      </c>
      <c r="G31" s="82">
        <f>'Aproveitamento mensal'!AQ32</f>
        <v>0</v>
      </c>
      <c r="H31" s="82">
        <f>'Aproveitamento mensal'!AR32</f>
        <v>0</v>
      </c>
      <c r="I31" s="82">
        <f>'Aproveitamento mensal'!AS32</f>
        <v>0</v>
      </c>
      <c r="J31" s="82">
        <f>'Aproveitamento mensal'!AT32</f>
        <v>0</v>
      </c>
      <c r="K31" s="82">
        <f>'Aproveitamento mensal'!AU32</f>
        <v>0</v>
      </c>
      <c r="L31" s="82">
        <f>'Aproveitamento mensal'!AV32</f>
        <v>0</v>
      </c>
      <c r="M31" s="82">
        <f>'Aproveitamento mensal'!AW32</f>
        <v>0</v>
      </c>
    </row>
    <row r="32">
      <c r="A32" s="82" t="str">
        <f>'Aproveitamento mensal'!A33</f>
        <v>Misael</v>
      </c>
      <c r="B32" s="82">
        <f>'Aproveitamento mensal'!AL33</f>
        <v>0</v>
      </c>
      <c r="C32" s="82">
        <f>'Aproveitamento mensal'!AM33</f>
        <v>0</v>
      </c>
      <c r="D32" s="82">
        <f>'Aproveitamento mensal'!AN33</f>
        <v>0</v>
      </c>
      <c r="E32" s="82">
        <f>'Aproveitamento mensal'!AO33</f>
        <v>1</v>
      </c>
      <c r="F32" s="82">
        <f>'Aproveitamento mensal'!AP33</f>
        <v>1</v>
      </c>
      <c r="G32" s="82">
        <f>'Aproveitamento mensal'!AQ33</f>
        <v>2</v>
      </c>
      <c r="H32" s="82">
        <f>'Aproveitamento mensal'!AR33</f>
        <v>1</v>
      </c>
      <c r="I32" s="82">
        <f>'Aproveitamento mensal'!AS33</f>
        <v>0</v>
      </c>
      <c r="J32" s="82">
        <f>'Aproveitamento mensal'!AT33</f>
        <v>0</v>
      </c>
      <c r="K32" s="82">
        <f>'Aproveitamento mensal'!AU33</f>
        <v>0</v>
      </c>
      <c r="L32" s="82">
        <f>'Aproveitamento mensal'!AV33</f>
        <v>0</v>
      </c>
      <c r="M32" s="82">
        <f>'Aproveitamento mensal'!AW33</f>
        <v>0</v>
      </c>
    </row>
    <row r="33">
      <c r="A33" s="82" t="str">
        <f>'Aproveitamento mensal'!A34</f>
        <v>Murilo Pim</v>
      </c>
      <c r="B33" s="82">
        <f>'Aproveitamento mensal'!AL34</f>
        <v>0</v>
      </c>
      <c r="C33" s="82">
        <f>'Aproveitamento mensal'!AM34</f>
        <v>1</v>
      </c>
      <c r="D33" s="82">
        <f>'Aproveitamento mensal'!AN34</f>
        <v>0</v>
      </c>
      <c r="E33" s="82">
        <f>'Aproveitamento mensal'!AO34</f>
        <v>0</v>
      </c>
      <c r="F33" s="82">
        <f>'Aproveitamento mensal'!AP34</f>
        <v>0</v>
      </c>
      <c r="G33" s="82">
        <f>'Aproveitamento mensal'!AQ34</f>
        <v>0</v>
      </c>
      <c r="H33" s="82">
        <f>'Aproveitamento mensal'!AR34</f>
        <v>0</v>
      </c>
      <c r="I33" s="82">
        <f>'Aproveitamento mensal'!AS34</f>
        <v>0</v>
      </c>
      <c r="J33" s="82">
        <f>'Aproveitamento mensal'!AT34</f>
        <v>0</v>
      </c>
      <c r="K33" s="82">
        <f>'Aproveitamento mensal'!AU34</f>
        <v>0</v>
      </c>
      <c r="L33" s="82">
        <f>'Aproveitamento mensal'!AV34</f>
        <v>0</v>
      </c>
      <c r="M33" s="82">
        <f>'Aproveitamento mensal'!AW34</f>
        <v>0</v>
      </c>
    </row>
    <row r="34">
      <c r="A34" s="82" t="str">
        <f>'Aproveitamento mensal'!A35</f>
        <v>Pablo Kremer</v>
      </c>
      <c r="B34" s="82">
        <f>'Aproveitamento mensal'!AL35</f>
        <v>0</v>
      </c>
      <c r="C34" s="82">
        <f>'Aproveitamento mensal'!AM35</f>
        <v>0</v>
      </c>
      <c r="D34" s="82">
        <f>'Aproveitamento mensal'!AN35</f>
        <v>1</v>
      </c>
      <c r="E34" s="82">
        <f>'Aproveitamento mensal'!AO35</f>
        <v>2</v>
      </c>
      <c r="F34" s="82">
        <f>'Aproveitamento mensal'!AP35</f>
        <v>3</v>
      </c>
      <c r="G34" s="82">
        <f>'Aproveitamento mensal'!AQ35</f>
        <v>0</v>
      </c>
      <c r="H34" s="82">
        <f>'Aproveitamento mensal'!AR35</f>
        <v>0</v>
      </c>
      <c r="I34" s="82">
        <f>'Aproveitamento mensal'!AS35</f>
        <v>0</v>
      </c>
      <c r="J34" s="82">
        <f>'Aproveitamento mensal'!AT35</f>
        <v>0</v>
      </c>
      <c r="K34" s="82">
        <f>'Aproveitamento mensal'!AU35</f>
        <v>0</v>
      </c>
      <c r="L34" s="82">
        <f>'Aproveitamento mensal'!AV35</f>
        <v>0</v>
      </c>
      <c r="M34" s="82">
        <f>'Aproveitamento mensal'!AW35</f>
        <v>0</v>
      </c>
    </row>
    <row r="35">
      <c r="A35" s="82" t="str">
        <f>'Aproveitamento mensal'!A36</f>
        <v>Pablo Marques</v>
      </c>
      <c r="B35" s="82">
        <f>'Aproveitamento mensal'!AL36</f>
        <v>0</v>
      </c>
      <c r="C35" s="82">
        <f>'Aproveitamento mensal'!AM36</f>
        <v>2</v>
      </c>
      <c r="D35" s="82">
        <f>'Aproveitamento mensal'!AN36</f>
        <v>2</v>
      </c>
      <c r="E35" s="82">
        <f>'Aproveitamento mensal'!AO36</f>
        <v>1</v>
      </c>
      <c r="F35" s="82">
        <f>'Aproveitamento mensal'!AP36</f>
        <v>1</v>
      </c>
      <c r="G35" s="82">
        <f>'Aproveitamento mensal'!AQ36</f>
        <v>3</v>
      </c>
      <c r="H35" s="82">
        <f>'Aproveitamento mensal'!AR36</f>
        <v>0</v>
      </c>
      <c r="I35" s="82">
        <f>'Aproveitamento mensal'!AS36</f>
        <v>0</v>
      </c>
      <c r="J35" s="82">
        <f>'Aproveitamento mensal'!AT36</f>
        <v>0</v>
      </c>
      <c r="K35" s="82">
        <f>'Aproveitamento mensal'!AU36</f>
        <v>0</v>
      </c>
      <c r="L35" s="82">
        <f>'Aproveitamento mensal'!AV36</f>
        <v>0</v>
      </c>
      <c r="M35" s="82">
        <f>'Aproveitamento mensal'!AW36</f>
        <v>0</v>
      </c>
    </row>
    <row r="36">
      <c r="A36" s="82" t="str">
        <f>'Aproveitamento mensal'!A37</f>
        <v>Pexe</v>
      </c>
      <c r="B36" s="82">
        <f>'Aproveitamento mensal'!AL37</f>
        <v>0</v>
      </c>
      <c r="C36" s="82">
        <f>'Aproveitamento mensal'!AM37</f>
        <v>0</v>
      </c>
      <c r="D36" s="82">
        <f>'Aproveitamento mensal'!AN37</f>
        <v>1</v>
      </c>
      <c r="E36" s="82">
        <f>'Aproveitamento mensal'!AO37</f>
        <v>0</v>
      </c>
      <c r="F36" s="82">
        <f>'Aproveitamento mensal'!AP37</f>
        <v>0</v>
      </c>
      <c r="G36" s="82">
        <f>'Aproveitamento mensal'!AQ37</f>
        <v>0</v>
      </c>
      <c r="H36" s="82">
        <f>'Aproveitamento mensal'!AR37</f>
        <v>0</v>
      </c>
      <c r="I36" s="82">
        <f>'Aproveitamento mensal'!AS37</f>
        <v>0</v>
      </c>
      <c r="J36" s="82">
        <f>'Aproveitamento mensal'!AT37</f>
        <v>0</v>
      </c>
      <c r="K36" s="82">
        <f>'Aproveitamento mensal'!AU37</f>
        <v>0</v>
      </c>
      <c r="L36" s="82">
        <f>'Aproveitamento mensal'!AV37</f>
        <v>0</v>
      </c>
      <c r="M36" s="82">
        <f>'Aproveitamento mensal'!AW37</f>
        <v>0</v>
      </c>
    </row>
    <row r="37">
      <c r="A37" s="82" t="str">
        <f>'Aproveitamento mensal'!A38</f>
        <v>Rafael Backes</v>
      </c>
      <c r="B37" s="82">
        <f>'Aproveitamento mensal'!AL38</f>
        <v>0</v>
      </c>
      <c r="C37" s="82">
        <f>'Aproveitamento mensal'!AM38</f>
        <v>1</v>
      </c>
      <c r="D37" s="82">
        <f>'Aproveitamento mensal'!AN38</f>
        <v>0</v>
      </c>
      <c r="E37" s="82">
        <f>'Aproveitamento mensal'!AO38</f>
        <v>0</v>
      </c>
      <c r="F37" s="82">
        <f>'Aproveitamento mensal'!AP38</f>
        <v>0</v>
      </c>
      <c r="G37" s="82">
        <f>'Aproveitamento mensal'!AQ38</f>
        <v>0</v>
      </c>
      <c r="H37" s="82">
        <f>'Aproveitamento mensal'!AR38</f>
        <v>0</v>
      </c>
      <c r="I37" s="82">
        <f>'Aproveitamento mensal'!AS38</f>
        <v>0</v>
      </c>
      <c r="J37" s="82">
        <f>'Aproveitamento mensal'!AT38</f>
        <v>0</v>
      </c>
      <c r="K37" s="82">
        <f>'Aproveitamento mensal'!AU38</f>
        <v>0</v>
      </c>
      <c r="L37" s="82">
        <f>'Aproveitamento mensal'!AV38</f>
        <v>0</v>
      </c>
      <c r="M37" s="82">
        <f>'Aproveitamento mensal'!AW38</f>
        <v>0</v>
      </c>
    </row>
    <row r="38">
      <c r="A38" s="82" t="str">
        <f>'Aproveitamento mensal'!A39</f>
        <v>Rafael Justo</v>
      </c>
      <c r="B38" s="82">
        <f>'Aproveitamento mensal'!AL39</f>
        <v>0</v>
      </c>
      <c r="C38" s="82">
        <f>'Aproveitamento mensal'!AM39</f>
        <v>0</v>
      </c>
      <c r="D38" s="82">
        <f>'Aproveitamento mensal'!AN39</f>
        <v>1</v>
      </c>
      <c r="E38" s="82">
        <f>'Aproveitamento mensal'!AO39</f>
        <v>1</v>
      </c>
      <c r="F38" s="82">
        <f>'Aproveitamento mensal'!AP39</f>
        <v>3</v>
      </c>
      <c r="G38" s="82">
        <f>'Aproveitamento mensal'!AQ39</f>
        <v>1</v>
      </c>
      <c r="H38" s="82">
        <f>'Aproveitamento mensal'!AR39</f>
        <v>0</v>
      </c>
      <c r="I38" s="82">
        <f>'Aproveitamento mensal'!AS39</f>
        <v>0</v>
      </c>
      <c r="J38" s="82">
        <f>'Aproveitamento mensal'!AT39</f>
        <v>0</v>
      </c>
      <c r="K38" s="82">
        <f>'Aproveitamento mensal'!AU39</f>
        <v>0</v>
      </c>
      <c r="L38" s="82">
        <f>'Aproveitamento mensal'!AV39</f>
        <v>0</v>
      </c>
      <c r="M38" s="82">
        <f>'Aproveitamento mensal'!AW39</f>
        <v>0</v>
      </c>
    </row>
    <row r="39">
      <c r="A39" s="82" t="str">
        <f>'Aproveitamento mensal'!A40</f>
        <v>Rafael Muller</v>
      </c>
      <c r="B39" s="82">
        <f>'Aproveitamento mensal'!AL40</f>
        <v>0</v>
      </c>
      <c r="C39" s="82">
        <f>'Aproveitamento mensal'!AM40</f>
        <v>2</v>
      </c>
      <c r="D39" s="82">
        <f>'Aproveitamento mensal'!AN40</f>
        <v>2</v>
      </c>
      <c r="E39" s="82">
        <f>'Aproveitamento mensal'!AO40</f>
        <v>2</v>
      </c>
      <c r="F39" s="82">
        <f>'Aproveitamento mensal'!AP40</f>
        <v>2</v>
      </c>
      <c r="G39" s="82">
        <f>'Aproveitamento mensal'!AQ40</f>
        <v>2</v>
      </c>
      <c r="H39" s="82">
        <f>'Aproveitamento mensal'!AR40</f>
        <v>0</v>
      </c>
      <c r="I39" s="82">
        <f>'Aproveitamento mensal'!AS40</f>
        <v>0</v>
      </c>
      <c r="J39" s="82">
        <f>'Aproveitamento mensal'!AT40</f>
        <v>0</v>
      </c>
      <c r="K39" s="82">
        <f>'Aproveitamento mensal'!AU40</f>
        <v>0</v>
      </c>
      <c r="L39" s="82">
        <f>'Aproveitamento mensal'!AV40</f>
        <v>0</v>
      </c>
      <c r="M39" s="82">
        <f>'Aproveitamento mensal'!AW40</f>
        <v>0</v>
      </c>
    </row>
    <row r="40">
      <c r="A40" s="82" t="str">
        <f>'Aproveitamento mensal'!A41</f>
        <v>Renan Spengler</v>
      </c>
      <c r="B40" s="82">
        <f>'Aproveitamento mensal'!AL41</f>
        <v>0</v>
      </c>
      <c r="C40" s="82">
        <f>'Aproveitamento mensal'!AM41</f>
        <v>0</v>
      </c>
      <c r="D40" s="82">
        <f>'Aproveitamento mensal'!AN41</f>
        <v>0</v>
      </c>
      <c r="E40" s="82">
        <f>'Aproveitamento mensal'!AO41</f>
        <v>1</v>
      </c>
      <c r="F40" s="82">
        <f>'Aproveitamento mensal'!AP41</f>
        <v>1</v>
      </c>
      <c r="G40" s="82">
        <f>'Aproveitamento mensal'!AQ41</f>
        <v>0</v>
      </c>
      <c r="H40" s="82">
        <f>'Aproveitamento mensal'!AR41</f>
        <v>0</v>
      </c>
      <c r="I40" s="82">
        <f>'Aproveitamento mensal'!AS41</f>
        <v>0</v>
      </c>
      <c r="J40" s="82">
        <f>'Aproveitamento mensal'!AT41</f>
        <v>0</v>
      </c>
      <c r="K40" s="82">
        <f>'Aproveitamento mensal'!AU41</f>
        <v>0</v>
      </c>
      <c r="L40" s="82">
        <f>'Aproveitamento mensal'!AV41</f>
        <v>0</v>
      </c>
      <c r="M40" s="82">
        <f>'Aproveitamento mensal'!AW41</f>
        <v>0</v>
      </c>
    </row>
    <row r="41">
      <c r="A41" s="82" t="str">
        <f>'Aproveitamento mensal'!A42</f>
        <v>Renato Junior </v>
      </c>
      <c r="B41" s="82">
        <f>'Aproveitamento mensal'!AL42</f>
        <v>0</v>
      </c>
      <c r="C41" s="82">
        <f>'Aproveitamento mensal'!AM42</f>
        <v>1</v>
      </c>
      <c r="D41" s="82">
        <f>'Aproveitamento mensal'!AN42</f>
        <v>1</v>
      </c>
      <c r="E41" s="82">
        <f>'Aproveitamento mensal'!AO42</f>
        <v>1</v>
      </c>
      <c r="F41" s="82">
        <f>'Aproveitamento mensal'!AP42</f>
        <v>0</v>
      </c>
      <c r="G41" s="82">
        <f>'Aproveitamento mensal'!AQ42</f>
        <v>0</v>
      </c>
      <c r="H41" s="82">
        <f>'Aproveitamento mensal'!AR42</f>
        <v>0</v>
      </c>
      <c r="I41" s="82">
        <f>'Aproveitamento mensal'!AS42</f>
        <v>0</v>
      </c>
      <c r="J41" s="82">
        <f>'Aproveitamento mensal'!AT42</f>
        <v>0</v>
      </c>
      <c r="K41" s="82">
        <f>'Aproveitamento mensal'!AU42</f>
        <v>0</v>
      </c>
      <c r="L41" s="82">
        <f>'Aproveitamento mensal'!AV42</f>
        <v>0</v>
      </c>
      <c r="M41" s="82">
        <f>'Aproveitamento mensal'!AW42</f>
        <v>0</v>
      </c>
    </row>
    <row r="42">
      <c r="A42" s="82" t="str">
        <f>'Aproveitamento mensal'!A43</f>
        <v>Rickyel</v>
      </c>
      <c r="B42" s="82">
        <f>'Aproveitamento mensal'!AL43</f>
        <v>0</v>
      </c>
      <c r="C42" s="82">
        <f>'Aproveitamento mensal'!AM43</f>
        <v>0</v>
      </c>
      <c r="D42" s="82">
        <f>'Aproveitamento mensal'!AN43</f>
        <v>0</v>
      </c>
      <c r="E42" s="82">
        <f>'Aproveitamento mensal'!AO43</f>
        <v>1</v>
      </c>
      <c r="F42" s="82">
        <f>'Aproveitamento mensal'!AP43</f>
        <v>0</v>
      </c>
      <c r="G42" s="82">
        <f>'Aproveitamento mensal'!AQ43</f>
        <v>0</v>
      </c>
      <c r="H42" s="82">
        <f>'Aproveitamento mensal'!AR43</f>
        <v>0</v>
      </c>
      <c r="I42" s="82">
        <f>'Aproveitamento mensal'!AS43</f>
        <v>0</v>
      </c>
      <c r="J42" s="82">
        <f>'Aproveitamento mensal'!AT43</f>
        <v>0</v>
      </c>
      <c r="K42" s="82">
        <f>'Aproveitamento mensal'!AU43</f>
        <v>0</v>
      </c>
      <c r="L42" s="82">
        <f>'Aproveitamento mensal'!AV43</f>
        <v>0</v>
      </c>
      <c r="M42" s="82">
        <f>'Aproveitamento mensal'!AW43</f>
        <v>0</v>
      </c>
    </row>
    <row r="43">
      <c r="A43" s="82" t="str">
        <f>'Aproveitamento mensal'!A44</f>
        <v>Roberto Renck</v>
      </c>
      <c r="B43" s="82">
        <f>'Aproveitamento mensal'!AL44</f>
        <v>0</v>
      </c>
      <c r="C43" s="82">
        <f>'Aproveitamento mensal'!AM44</f>
        <v>0</v>
      </c>
      <c r="D43" s="82">
        <f>'Aproveitamento mensal'!AN44</f>
        <v>0</v>
      </c>
      <c r="E43" s="82">
        <f>'Aproveitamento mensal'!AO44</f>
        <v>0</v>
      </c>
      <c r="F43" s="82">
        <f>'Aproveitamento mensal'!AP44</f>
        <v>0</v>
      </c>
      <c r="G43" s="82">
        <f>'Aproveitamento mensal'!AQ44</f>
        <v>0</v>
      </c>
      <c r="H43" s="82">
        <f>'Aproveitamento mensal'!AR44</f>
        <v>0</v>
      </c>
      <c r="I43" s="82">
        <f>'Aproveitamento mensal'!AS44</f>
        <v>0</v>
      </c>
      <c r="J43" s="82">
        <f>'Aproveitamento mensal'!AT44</f>
        <v>0</v>
      </c>
      <c r="K43" s="82">
        <f>'Aproveitamento mensal'!AU44</f>
        <v>0</v>
      </c>
      <c r="L43" s="82">
        <f>'Aproveitamento mensal'!AV44</f>
        <v>0</v>
      </c>
      <c r="M43" s="82">
        <f>'Aproveitamento mensal'!AW44</f>
        <v>0</v>
      </c>
    </row>
    <row r="44">
      <c r="A44" s="82" t="str">
        <f>'Aproveitamento mensal'!A45</f>
        <v>Ruan</v>
      </c>
      <c r="B44" s="82">
        <f>'Aproveitamento mensal'!AL45</f>
        <v>0</v>
      </c>
      <c r="C44" s="82">
        <f>'Aproveitamento mensal'!AM45</f>
        <v>1</v>
      </c>
      <c r="D44" s="82">
        <f>'Aproveitamento mensal'!AN45</f>
        <v>0</v>
      </c>
      <c r="E44" s="82">
        <f>'Aproveitamento mensal'!AO45</f>
        <v>0</v>
      </c>
      <c r="F44" s="82">
        <f>'Aproveitamento mensal'!AP45</f>
        <v>0</v>
      </c>
      <c r="G44" s="82">
        <f>'Aproveitamento mensal'!AQ45</f>
        <v>0</v>
      </c>
      <c r="H44" s="82">
        <f>'Aproveitamento mensal'!AR45</f>
        <v>0</v>
      </c>
      <c r="I44" s="82">
        <f>'Aproveitamento mensal'!AS45</f>
        <v>0</v>
      </c>
      <c r="J44" s="82">
        <f>'Aproveitamento mensal'!AT45</f>
        <v>0</v>
      </c>
      <c r="K44" s="82">
        <f>'Aproveitamento mensal'!AU45</f>
        <v>0</v>
      </c>
      <c r="L44" s="82">
        <f>'Aproveitamento mensal'!AV45</f>
        <v>0</v>
      </c>
      <c r="M44" s="82">
        <f>'Aproveitamento mensal'!AW45</f>
        <v>0</v>
      </c>
    </row>
    <row r="45">
      <c r="A45" s="82" t="str">
        <f>'Aproveitamento mensal'!A46</f>
        <v>Sandro</v>
      </c>
      <c r="B45" s="82">
        <f>'Aproveitamento mensal'!AL46</f>
        <v>0</v>
      </c>
      <c r="C45" s="82">
        <f>'Aproveitamento mensal'!AM46</f>
        <v>0</v>
      </c>
      <c r="D45" s="82">
        <f>'Aproveitamento mensal'!AN46</f>
        <v>1</v>
      </c>
      <c r="E45" s="82">
        <f>'Aproveitamento mensal'!AO46</f>
        <v>0</v>
      </c>
      <c r="F45" s="82">
        <f>'Aproveitamento mensal'!AP46</f>
        <v>0</v>
      </c>
      <c r="G45" s="82">
        <f>'Aproveitamento mensal'!AQ46</f>
        <v>0</v>
      </c>
      <c r="H45" s="82">
        <f>'Aproveitamento mensal'!AR46</f>
        <v>0</v>
      </c>
      <c r="I45" s="82">
        <f>'Aproveitamento mensal'!AS46</f>
        <v>0</v>
      </c>
      <c r="J45" s="82">
        <f>'Aproveitamento mensal'!AT46</f>
        <v>0</v>
      </c>
      <c r="K45" s="82">
        <f>'Aproveitamento mensal'!AU46</f>
        <v>0</v>
      </c>
      <c r="L45" s="82">
        <f>'Aproveitamento mensal'!AV46</f>
        <v>0</v>
      </c>
      <c r="M45" s="82">
        <f>'Aproveitamento mensal'!AW46</f>
        <v>0</v>
      </c>
    </row>
    <row r="46">
      <c r="A46" s="82" t="str">
        <f>'Aproveitamento mensal'!A47</f>
        <v>Tevez</v>
      </c>
      <c r="B46" s="82">
        <f>'Aproveitamento mensal'!AL47</f>
        <v>0</v>
      </c>
      <c r="C46" s="82">
        <f>'Aproveitamento mensal'!AM47</f>
        <v>0</v>
      </c>
      <c r="D46" s="82">
        <f>'Aproveitamento mensal'!AN47</f>
        <v>1</v>
      </c>
      <c r="E46" s="82">
        <f>'Aproveitamento mensal'!AO47</f>
        <v>3</v>
      </c>
      <c r="F46" s="82">
        <f>'Aproveitamento mensal'!AP47</f>
        <v>1</v>
      </c>
      <c r="G46" s="82">
        <f>'Aproveitamento mensal'!AQ47</f>
        <v>1</v>
      </c>
      <c r="H46" s="82">
        <f>'Aproveitamento mensal'!AR47</f>
        <v>0</v>
      </c>
      <c r="I46" s="82">
        <f>'Aproveitamento mensal'!AS47</f>
        <v>0</v>
      </c>
      <c r="J46" s="82">
        <f>'Aproveitamento mensal'!AT47</f>
        <v>0</v>
      </c>
      <c r="K46" s="82">
        <f>'Aproveitamento mensal'!AU47</f>
        <v>0</v>
      </c>
      <c r="L46" s="82">
        <f>'Aproveitamento mensal'!AV47</f>
        <v>0</v>
      </c>
      <c r="M46" s="82">
        <f>'Aproveitamento mensal'!AW47</f>
        <v>0</v>
      </c>
    </row>
    <row r="47">
      <c r="A47" s="82" t="str">
        <f>'Aproveitamento mensal'!A48</f>
        <v>Victor</v>
      </c>
      <c r="B47" s="82">
        <f>'Aproveitamento mensal'!AL48</f>
        <v>0</v>
      </c>
      <c r="C47" s="82">
        <f>'Aproveitamento mensal'!AM48</f>
        <v>0</v>
      </c>
      <c r="D47" s="82">
        <f>'Aproveitamento mensal'!AN48</f>
        <v>1</v>
      </c>
      <c r="E47" s="82">
        <f>'Aproveitamento mensal'!AO48</f>
        <v>0</v>
      </c>
      <c r="F47" s="82">
        <f>'Aproveitamento mensal'!AP48</f>
        <v>0</v>
      </c>
      <c r="G47" s="82">
        <f>'Aproveitamento mensal'!AQ48</f>
        <v>0</v>
      </c>
      <c r="H47" s="82">
        <f>'Aproveitamento mensal'!AR48</f>
        <v>0</v>
      </c>
      <c r="I47" s="82">
        <f>'Aproveitamento mensal'!AS48</f>
        <v>0</v>
      </c>
      <c r="J47" s="82">
        <f>'Aproveitamento mensal'!AT48</f>
        <v>0</v>
      </c>
      <c r="K47" s="82">
        <f>'Aproveitamento mensal'!AU48</f>
        <v>0</v>
      </c>
      <c r="L47" s="82">
        <f>'Aproveitamento mensal'!AV48</f>
        <v>0</v>
      </c>
      <c r="M47" s="82">
        <f>'Aproveitamento mensal'!AW48</f>
        <v>0</v>
      </c>
    </row>
    <row r="48">
      <c r="A48" s="82" t="str">
        <f>'Aproveitamento mensal'!A49</f>
        <v>Wilson</v>
      </c>
      <c r="B48" s="82">
        <f>'Aproveitamento mensal'!AL49</f>
        <v>0</v>
      </c>
      <c r="C48" s="82">
        <f>'Aproveitamento mensal'!AM49</f>
        <v>1</v>
      </c>
      <c r="D48" s="82">
        <f>'Aproveitamento mensal'!AN49</f>
        <v>2</v>
      </c>
      <c r="E48" s="82">
        <f>'Aproveitamento mensal'!AO49</f>
        <v>2</v>
      </c>
      <c r="F48" s="82">
        <f>'Aproveitamento mensal'!AP49</f>
        <v>2</v>
      </c>
      <c r="G48" s="82">
        <f>'Aproveitamento mensal'!AQ49</f>
        <v>2</v>
      </c>
      <c r="H48" s="82">
        <f>'Aproveitamento mensal'!AR49</f>
        <v>0</v>
      </c>
      <c r="I48" s="82">
        <f>'Aproveitamento mensal'!AS49</f>
        <v>0</v>
      </c>
      <c r="J48" s="82">
        <f>'Aproveitamento mensal'!AT49</f>
        <v>0</v>
      </c>
      <c r="K48" s="82">
        <f>'Aproveitamento mensal'!AU49</f>
        <v>0</v>
      </c>
      <c r="L48" s="82">
        <f>'Aproveitamento mensal'!AV49</f>
        <v>0</v>
      </c>
      <c r="M48" s="82">
        <f>'Aproveitamento mensal'!AW49</f>
        <v>0</v>
      </c>
    </row>
    <row r="49">
      <c r="A49" s="82" t="str">
        <f>'Aproveitamento mensal'!A50</f>
        <v>Zidane</v>
      </c>
      <c r="B49" s="82">
        <f>'Aproveitamento mensal'!AL50</f>
        <v>0</v>
      </c>
      <c r="C49" s="82">
        <f>'Aproveitamento mensal'!AM50</f>
        <v>0</v>
      </c>
      <c r="D49" s="82">
        <f>'Aproveitamento mensal'!AN50</f>
        <v>1</v>
      </c>
      <c r="E49" s="82">
        <f>'Aproveitamento mensal'!AO50</f>
        <v>0</v>
      </c>
      <c r="F49" s="82">
        <f>'Aproveitamento mensal'!AP50</f>
        <v>0</v>
      </c>
      <c r="G49" s="82">
        <f>'Aproveitamento mensal'!AQ50</f>
        <v>0</v>
      </c>
      <c r="H49" s="82">
        <f>'Aproveitamento mensal'!AR50</f>
        <v>0</v>
      </c>
      <c r="I49" s="82">
        <f>'Aproveitamento mensal'!AS50</f>
        <v>0</v>
      </c>
      <c r="J49" s="82">
        <f>'Aproveitamento mensal'!AT50</f>
        <v>0</v>
      </c>
      <c r="K49" s="82">
        <f>'Aproveitamento mensal'!AU50</f>
        <v>0</v>
      </c>
      <c r="L49" s="82">
        <f>'Aproveitamento mensal'!AV50</f>
        <v>0</v>
      </c>
      <c r="M49" s="82">
        <f>'Aproveitamento mensal'!AW50</f>
        <v>0</v>
      </c>
    </row>
    <row r="50">
      <c r="A50" s="82" t="str">
        <f>'Aproveitamento mensal'!A51</f>
        <v>Zorzi</v>
      </c>
      <c r="B50" s="82">
        <f>'Aproveitamento mensal'!AL51</f>
        <v>0</v>
      </c>
      <c r="C50" s="82">
        <f>'Aproveitamento mensal'!AM51</f>
        <v>0</v>
      </c>
      <c r="D50" s="82">
        <f>'Aproveitamento mensal'!AN51</f>
        <v>0</v>
      </c>
      <c r="E50" s="82">
        <f>'Aproveitamento mensal'!AO51</f>
        <v>1</v>
      </c>
      <c r="F50" s="82">
        <f>'Aproveitamento mensal'!AP51</f>
        <v>1</v>
      </c>
      <c r="G50" s="82">
        <f>'Aproveitamento mensal'!AQ51</f>
        <v>0</v>
      </c>
      <c r="H50" s="82">
        <f>'Aproveitamento mensal'!AR51</f>
        <v>0</v>
      </c>
      <c r="I50" s="82">
        <f>'Aproveitamento mensal'!AS51</f>
        <v>0</v>
      </c>
      <c r="J50" s="82">
        <f>'Aproveitamento mensal'!AT51</f>
        <v>0</v>
      </c>
      <c r="K50" s="82">
        <f>'Aproveitamento mensal'!AU51</f>
        <v>0</v>
      </c>
      <c r="L50" s="82">
        <f>'Aproveitamento mensal'!AV51</f>
        <v>0</v>
      </c>
      <c r="M50" s="82">
        <f>'Aproveitamento mensal'!AW51</f>
        <v>0</v>
      </c>
    </row>
    <row r="51">
      <c r="A51" s="82" t="str">
        <f>'Aproveitamento mensal'!A52</f>
        <v>Darlan</v>
      </c>
    </row>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82" t="str">
        <f>'Aproveitamento mensal'!A2</f>
        <v>Atleta</v>
      </c>
      <c r="B1" s="150">
        <f>'Aproveitamento mensal'!AX2</f>
        <v>44562</v>
      </c>
      <c r="C1" s="150">
        <f>'Aproveitamento mensal'!AY2</f>
        <v>44593</v>
      </c>
      <c r="D1" s="150">
        <f>'Aproveitamento mensal'!AZ2</f>
        <v>44621</v>
      </c>
      <c r="E1" s="150">
        <f>'Aproveitamento mensal'!BA2</f>
        <v>44652</v>
      </c>
      <c r="F1" s="150">
        <f>'Aproveitamento mensal'!BB2</f>
        <v>44682</v>
      </c>
      <c r="G1" s="150">
        <f>'Aproveitamento mensal'!BC2</f>
        <v>44713</v>
      </c>
      <c r="H1" s="150">
        <f>'Aproveitamento mensal'!BD2</f>
        <v>44743</v>
      </c>
      <c r="I1" s="150">
        <f>'Aproveitamento mensal'!BE2</f>
        <v>44774</v>
      </c>
      <c r="J1" s="150">
        <f>'Aproveitamento mensal'!BF2</f>
        <v>44805</v>
      </c>
      <c r="K1" s="150">
        <f>'Aproveitamento mensal'!BG2</f>
        <v>44835</v>
      </c>
      <c r="L1" s="150">
        <f>'Aproveitamento mensal'!BH2</f>
        <v>44866</v>
      </c>
      <c r="M1" s="150">
        <f>'Aproveitamento mensal'!BI2</f>
        <v>44896</v>
      </c>
    </row>
    <row r="2">
      <c r="A2" s="82" t="str">
        <f>'Aproveitamento mensal'!A3</f>
        <v>Artur Jaime</v>
      </c>
      <c r="B2" s="82">
        <f>'Aproveitamento mensal'!AX3</f>
        <v>0</v>
      </c>
      <c r="C2" s="82">
        <f>'Aproveitamento mensal'!AY3</f>
        <v>1</v>
      </c>
      <c r="D2" s="82">
        <f>'Aproveitamento mensal'!AZ3</f>
        <v>1</v>
      </c>
      <c r="E2" s="82">
        <f>'Aproveitamento mensal'!BA3</f>
        <v>0</v>
      </c>
      <c r="F2" s="82">
        <f>'Aproveitamento mensal'!BB3</f>
        <v>0</v>
      </c>
      <c r="G2" s="82">
        <f>'Aproveitamento mensal'!BC3</f>
        <v>0</v>
      </c>
      <c r="H2" s="82">
        <f>'Aproveitamento mensal'!BD3</f>
        <v>0</v>
      </c>
      <c r="I2" s="82">
        <f>'Aproveitamento mensal'!BE3</f>
        <v>0</v>
      </c>
      <c r="J2" s="82">
        <f>'Aproveitamento mensal'!BF3</f>
        <v>0</v>
      </c>
      <c r="K2" s="82">
        <f>'Aproveitamento mensal'!BG3</f>
        <v>0</v>
      </c>
      <c r="L2" s="82">
        <f>'Aproveitamento mensal'!BH3</f>
        <v>0</v>
      </c>
      <c r="M2" s="82">
        <f>'Aproveitamento mensal'!BI3</f>
        <v>0</v>
      </c>
    </row>
    <row r="3">
      <c r="A3" s="82" t="str">
        <f>'Aproveitamento mensal'!A4</f>
        <v>Bernardo Heller</v>
      </c>
      <c r="B3" s="82">
        <f>'Aproveitamento mensal'!AX4</f>
        <v>0</v>
      </c>
      <c r="C3" s="82">
        <f>'Aproveitamento mensal'!AY4</f>
        <v>0</v>
      </c>
      <c r="D3" s="82">
        <f>'Aproveitamento mensal'!AZ4</f>
        <v>0</v>
      </c>
      <c r="E3" s="82">
        <f>'Aproveitamento mensal'!BA4</f>
        <v>0</v>
      </c>
      <c r="F3" s="82">
        <f>'Aproveitamento mensal'!BB4</f>
        <v>0</v>
      </c>
      <c r="G3" s="82">
        <f>'Aproveitamento mensal'!BC4</f>
        <v>0</v>
      </c>
      <c r="H3" s="82">
        <f>'Aproveitamento mensal'!BD4</f>
        <v>0</v>
      </c>
      <c r="I3" s="82">
        <f>'Aproveitamento mensal'!BE4</f>
        <v>0</v>
      </c>
      <c r="J3" s="82">
        <f>'Aproveitamento mensal'!BF4</f>
        <v>0</v>
      </c>
      <c r="K3" s="82">
        <f>'Aproveitamento mensal'!BG4</f>
        <v>0</v>
      </c>
      <c r="L3" s="82">
        <f>'Aproveitamento mensal'!BH4</f>
        <v>0</v>
      </c>
      <c r="M3" s="82">
        <f>'Aproveitamento mensal'!BI4</f>
        <v>0</v>
      </c>
    </row>
    <row r="4">
      <c r="A4" s="82" t="str">
        <f>'Aproveitamento mensal'!A5</f>
        <v>Botega</v>
      </c>
      <c r="B4" s="82">
        <f>'Aproveitamento mensal'!AX5</f>
        <v>0</v>
      </c>
      <c r="C4" s="82">
        <f>'Aproveitamento mensal'!AY5</f>
        <v>0</v>
      </c>
      <c r="D4" s="82">
        <f>'Aproveitamento mensal'!AZ5</f>
        <v>1</v>
      </c>
      <c r="E4" s="82">
        <f>'Aproveitamento mensal'!BA5</f>
        <v>0</v>
      </c>
      <c r="F4" s="82">
        <f>'Aproveitamento mensal'!BB5</f>
        <v>0</v>
      </c>
      <c r="G4" s="82">
        <f>'Aproveitamento mensal'!BC5</f>
        <v>0</v>
      </c>
      <c r="H4" s="82">
        <f>'Aproveitamento mensal'!BD5</f>
        <v>0</v>
      </c>
      <c r="I4" s="82">
        <f>'Aproveitamento mensal'!BE5</f>
        <v>0</v>
      </c>
      <c r="J4" s="82">
        <f>'Aproveitamento mensal'!BF5</f>
        <v>0</v>
      </c>
      <c r="K4" s="82">
        <f>'Aproveitamento mensal'!BG5</f>
        <v>0</v>
      </c>
      <c r="L4" s="82">
        <f>'Aproveitamento mensal'!BH5</f>
        <v>0</v>
      </c>
      <c r="M4" s="82">
        <f>'Aproveitamento mensal'!BI5</f>
        <v>0</v>
      </c>
    </row>
    <row r="5">
      <c r="A5" s="82" t="str">
        <f>'Aproveitamento mensal'!A6</f>
        <v>Bruno Souza</v>
      </c>
      <c r="B5" s="82">
        <f>'Aproveitamento mensal'!AX6</f>
        <v>0</v>
      </c>
      <c r="C5" s="82">
        <f>'Aproveitamento mensal'!AY6</f>
        <v>0</v>
      </c>
      <c r="D5" s="82">
        <f>'Aproveitamento mensal'!AZ6</f>
        <v>1</v>
      </c>
      <c r="E5" s="82">
        <f>'Aproveitamento mensal'!BA6</f>
        <v>0</v>
      </c>
      <c r="F5" s="82">
        <f>'Aproveitamento mensal'!BB6</f>
        <v>0</v>
      </c>
      <c r="G5" s="82">
        <f>'Aproveitamento mensal'!BC6</f>
        <v>0</v>
      </c>
      <c r="H5" s="82">
        <f>'Aproveitamento mensal'!BD6</f>
        <v>0</v>
      </c>
      <c r="I5" s="82">
        <f>'Aproveitamento mensal'!BE6</f>
        <v>0</v>
      </c>
      <c r="J5" s="82">
        <f>'Aproveitamento mensal'!BF6</f>
        <v>0</v>
      </c>
      <c r="K5" s="82">
        <f>'Aproveitamento mensal'!BG6</f>
        <v>0</v>
      </c>
      <c r="L5" s="82">
        <f>'Aproveitamento mensal'!BH6</f>
        <v>0</v>
      </c>
      <c r="M5" s="82">
        <f>'Aproveitamento mensal'!BI6</f>
        <v>0</v>
      </c>
    </row>
    <row r="6">
      <c r="A6" s="82" t="str">
        <f>'Aproveitamento mensal'!A7</f>
        <v>Cleber </v>
      </c>
      <c r="B6" s="82">
        <f>'Aproveitamento mensal'!AX7</f>
        <v>0</v>
      </c>
      <c r="C6" s="82">
        <f>'Aproveitamento mensal'!AY7</f>
        <v>1</v>
      </c>
      <c r="D6" s="82">
        <f>'Aproveitamento mensal'!AZ7</f>
        <v>2</v>
      </c>
      <c r="E6" s="82">
        <f>'Aproveitamento mensal'!BA7</f>
        <v>0</v>
      </c>
      <c r="F6" s="82">
        <f>'Aproveitamento mensal'!BB7</f>
        <v>0</v>
      </c>
      <c r="G6" s="82">
        <f>'Aproveitamento mensal'!BC7</f>
        <v>0</v>
      </c>
      <c r="H6" s="82">
        <f>'Aproveitamento mensal'!BD7</f>
        <v>0</v>
      </c>
      <c r="I6" s="82">
        <f>'Aproveitamento mensal'!BE7</f>
        <v>0</v>
      </c>
      <c r="J6" s="82">
        <f>'Aproveitamento mensal'!BF7</f>
        <v>0</v>
      </c>
      <c r="K6" s="82">
        <f>'Aproveitamento mensal'!BG7</f>
        <v>0</v>
      </c>
      <c r="L6" s="82">
        <f>'Aproveitamento mensal'!BH7</f>
        <v>0</v>
      </c>
      <c r="M6" s="82">
        <f>'Aproveitamento mensal'!BI7</f>
        <v>0</v>
      </c>
    </row>
    <row r="7">
      <c r="A7" s="82" t="str">
        <f>'Aproveitamento mensal'!A8</f>
        <v>Cleiton</v>
      </c>
      <c r="B7" s="82">
        <f>'Aproveitamento mensal'!AX8</f>
        <v>0</v>
      </c>
      <c r="C7" s="82">
        <f>'Aproveitamento mensal'!AY8</f>
        <v>1</v>
      </c>
      <c r="D7" s="82">
        <f>'Aproveitamento mensal'!AZ8</f>
        <v>1</v>
      </c>
      <c r="E7" s="82">
        <f>'Aproveitamento mensal'!BA8</f>
        <v>0</v>
      </c>
      <c r="F7" s="82">
        <f>'Aproveitamento mensal'!BB8</f>
        <v>0</v>
      </c>
      <c r="G7" s="82">
        <f>'Aproveitamento mensal'!BC8</f>
        <v>0</v>
      </c>
      <c r="H7" s="82">
        <f>'Aproveitamento mensal'!BD8</f>
        <v>0</v>
      </c>
      <c r="I7" s="82">
        <f>'Aproveitamento mensal'!BE8</f>
        <v>0</v>
      </c>
      <c r="J7" s="82">
        <f>'Aproveitamento mensal'!BF8</f>
        <v>0</v>
      </c>
      <c r="K7" s="82">
        <f>'Aproveitamento mensal'!BG8</f>
        <v>0</v>
      </c>
      <c r="L7" s="82">
        <f>'Aproveitamento mensal'!BH8</f>
        <v>0</v>
      </c>
      <c r="M7" s="82">
        <f>'Aproveitamento mensal'!BI8</f>
        <v>0</v>
      </c>
    </row>
    <row r="8">
      <c r="A8" s="82" t="str">
        <f>'Aproveitamento mensal'!A9</f>
        <v>Cristian Negão</v>
      </c>
      <c r="B8" s="82">
        <f>'Aproveitamento mensal'!AX9</f>
        <v>0</v>
      </c>
      <c r="C8" s="82">
        <f>'Aproveitamento mensal'!AY9</f>
        <v>0</v>
      </c>
      <c r="D8" s="82">
        <f>'Aproveitamento mensal'!AZ9</f>
        <v>1</v>
      </c>
      <c r="E8" s="82">
        <f>'Aproveitamento mensal'!BA9</f>
        <v>0</v>
      </c>
      <c r="F8" s="82">
        <f>'Aproveitamento mensal'!BB9</f>
        <v>0</v>
      </c>
      <c r="G8" s="82">
        <f>'Aproveitamento mensal'!BC9</f>
        <v>0</v>
      </c>
      <c r="H8" s="82">
        <f>'Aproveitamento mensal'!BD9</f>
        <v>0</v>
      </c>
      <c r="I8" s="82">
        <f>'Aproveitamento mensal'!BE9</f>
        <v>0</v>
      </c>
      <c r="J8" s="82">
        <f>'Aproveitamento mensal'!BF9</f>
        <v>0</v>
      </c>
      <c r="K8" s="82">
        <f>'Aproveitamento mensal'!BG9</f>
        <v>0</v>
      </c>
      <c r="L8" s="82">
        <f>'Aproveitamento mensal'!BH9</f>
        <v>0</v>
      </c>
      <c r="M8" s="82">
        <f>'Aproveitamento mensal'!BI9</f>
        <v>0</v>
      </c>
    </row>
    <row r="9">
      <c r="A9" s="82" t="str">
        <f>'Aproveitamento mensal'!A10</f>
        <v>Daniel</v>
      </c>
      <c r="B9" s="82">
        <f>'Aproveitamento mensal'!AX10</f>
        <v>0</v>
      </c>
      <c r="C9" s="82">
        <f>'Aproveitamento mensal'!AY10</f>
        <v>0</v>
      </c>
      <c r="D9" s="82">
        <f>'Aproveitamento mensal'!AZ10</f>
        <v>1</v>
      </c>
      <c r="E9" s="82">
        <f>'Aproveitamento mensal'!BA10</f>
        <v>0</v>
      </c>
      <c r="F9" s="82">
        <f>'Aproveitamento mensal'!BB10</f>
        <v>0</v>
      </c>
      <c r="G9" s="82">
        <f>'Aproveitamento mensal'!BC10</f>
        <v>0</v>
      </c>
      <c r="H9" s="82">
        <f>'Aproveitamento mensal'!BD10</f>
        <v>0</v>
      </c>
      <c r="I9" s="82">
        <f>'Aproveitamento mensal'!BE10</f>
        <v>0</v>
      </c>
      <c r="J9" s="82">
        <f>'Aproveitamento mensal'!BF10</f>
        <v>0</v>
      </c>
      <c r="K9" s="82">
        <f>'Aproveitamento mensal'!BG10</f>
        <v>0</v>
      </c>
      <c r="L9" s="82">
        <f>'Aproveitamento mensal'!BH10</f>
        <v>0</v>
      </c>
      <c r="M9" s="82">
        <f>'Aproveitamento mensal'!BI10</f>
        <v>0</v>
      </c>
    </row>
    <row r="10">
      <c r="A10" s="82" t="str">
        <f>'Aproveitamento mensal'!A11</f>
        <v>Darvin</v>
      </c>
      <c r="B10" s="82">
        <f>'Aproveitamento mensal'!AX11</f>
        <v>0</v>
      </c>
      <c r="C10" s="82">
        <f>'Aproveitamento mensal'!AY11</f>
        <v>0</v>
      </c>
      <c r="D10" s="82">
        <f>'Aproveitamento mensal'!AZ11</f>
        <v>0</v>
      </c>
      <c r="E10" s="82">
        <f>'Aproveitamento mensal'!BA11</f>
        <v>0</v>
      </c>
      <c r="F10" s="82">
        <f>'Aproveitamento mensal'!BB11</f>
        <v>0</v>
      </c>
      <c r="G10" s="82">
        <f>'Aproveitamento mensal'!BC11</f>
        <v>0</v>
      </c>
      <c r="H10" s="82">
        <f>'Aproveitamento mensal'!BD11</f>
        <v>0</v>
      </c>
      <c r="I10" s="82">
        <f>'Aproveitamento mensal'!BE11</f>
        <v>0</v>
      </c>
      <c r="J10" s="82">
        <f>'Aproveitamento mensal'!BF11</f>
        <v>0</v>
      </c>
      <c r="K10" s="82">
        <f>'Aproveitamento mensal'!BG11</f>
        <v>0</v>
      </c>
      <c r="L10" s="82">
        <f>'Aproveitamento mensal'!BH11</f>
        <v>0</v>
      </c>
      <c r="M10" s="82">
        <f>'Aproveitamento mensal'!BI11</f>
        <v>0</v>
      </c>
    </row>
    <row r="11">
      <c r="A11" s="82" t="str">
        <f>'Aproveitamento mensal'!A12</f>
        <v>Edu Renck</v>
      </c>
      <c r="B11" s="82">
        <f>'Aproveitamento mensal'!AX12</f>
        <v>0</v>
      </c>
      <c r="C11" s="82">
        <f>'Aproveitamento mensal'!AY12</f>
        <v>1</v>
      </c>
      <c r="D11" s="82">
        <f>'Aproveitamento mensal'!AZ12</f>
        <v>1</v>
      </c>
      <c r="E11" s="82">
        <f>'Aproveitamento mensal'!BA12</f>
        <v>0</v>
      </c>
      <c r="F11" s="82">
        <f>'Aproveitamento mensal'!BB12</f>
        <v>0</v>
      </c>
      <c r="G11" s="82">
        <f>'Aproveitamento mensal'!BC12</f>
        <v>0</v>
      </c>
      <c r="H11" s="82">
        <f>'Aproveitamento mensal'!BD12</f>
        <v>0</v>
      </c>
      <c r="I11" s="82">
        <f>'Aproveitamento mensal'!BE12</f>
        <v>0</v>
      </c>
      <c r="J11" s="82">
        <f>'Aproveitamento mensal'!BF12</f>
        <v>0</v>
      </c>
      <c r="K11" s="82">
        <f>'Aproveitamento mensal'!BG12</f>
        <v>0</v>
      </c>
      <c r="L11" s="82">
        <f>'Aproveitamento mensal'!BH12</f>
        <v>0</v>
      </c>
      <c r="M11" s="82">
        <f>'Aproveitamento mensal'!BI12</f>
        <v>0</v>
      </c>
    </row>
    <row r="12">
      <c r="A12" s="82" t="str">
        <f>'Aproveitamento mensal'!A13</f>
        <v>Evandro</v>
      </c>
      <c r="B12" s="82">
        <f>'Aproveitamento mensal'!AX13</f>
        <v>0</v>
      </c>
      <c r="C12" s="82">
        <f>'Aproveitamento mensal'!AY13</f>
        <v>0</v>
      </c>
      <c r="D12" s="82">
        <f>'Aproveitamento mensal'!AZ13</f>
        <v>1</v>
      </c>
      <c r="E12" s="82">
        <f>'Aproveitamento mensal'!BA13</f>
        <v>0</v>
      </c>
      <c r="F12" s="82">
        <f>'Aproveitamento mensal'!BB13</f>
        <v>0</v>
      </c>
      <c r="G12" s="82">
        <f>'Aproveitamento mensal'!BC13</f>
        <v>0</v>
      </c>
      <c r="H12" s="82">
        <f>'Aproveitamento mensal'!BD13</f>
        <v>0</v>
      </c>
      <c r="I12" s="82">
        <f>'Aproveitamento mensal'!BE13</f>
        <v>0</v>
      </c>
      <c r="J12" s="82">
        <f>'Aproveitamento mensal'!BF13</f>
        <v>0</v>
      </c>
      <c r="K12" s="82">
        <f>'Aproveitamento mensal'!BG13</f>
        <v>0</v>
      </c>
      <c r="L12" s="82">
        <f>'Aproveitamento mensal'!BH13</f>
        <v>0</v>
      </c>
      <c r="M12" s="82">
        <f>'Aproveitamento mensal'!BI13</f>
        <v>0</v>
      </c>
    </row>
    <row r="13">
      <c r="A13" s="82" t="str">
        <f>'Aproveitamento mensal'!A14</f>
        <v>Felipe Felps</v>
      </c>
      <c r="B13" s="82">
        <f>'Aproveitamento mensal'!AX14</f>
        <v>0</v>
      </c>
      <c r="C13" s="82">
        <f>'Aproveitamento mensal'!AY14</f>
        <v>1</v>
      </c>
      <c r="D13" s="82">
        <f>'Aproveitamento mensal'!AZ14</f>
        <v>2</v>
      </c>
      <c r="E13" s="82">
        <f>'Aproveitamento mensal'!BA14</f>
        <v>0</v>
      </c>
      <c r="F13" s="82">
        <f>'Aproveitamento mensal'!BB14</f>
        <v>0</v>
      </c>
      <c r="G13" s="82">
        <f>'Aproveitamento mensal'!BC14</f>
        <v>0</v>
      </c>
      <c r="H13" s="82">
        <f>'Aproveitamento mensal'!BD14</f>
        <v>0</v>
      </c>
      <c r="I13" s="82">
        <f>'Aproveitamento mensal'!BE14</f>
        <v>0</v>
      </c>
      <c r="J13" s="82">
        <f>'Aproveitamento mensal'!BF14</f>
        <v>0</v>
      </c>
      <c r="K13" s="82">
        <f>'Aproveitamento mensal'!BG14</f>
        <v>0</v>
      </c>
      <c r="L13" s="82">
        <f>'Aproveitamento mensal'!BH14</f>
        <v>0</v>
      </c>
      <c r="M13" s="82">
        <f>'Aproveitamento mensal'!BI14</f>
        <v>0</v>
      </c>
    </row>
    <row r="14">
      <c r="A14" s="82" t="str">
        <f>'Aproveitamento mensal'!A15</f>
        <v>Felipe Kellerman</v>
      </c>
      <c r="B14" s="82">
        <f>'Aproveitamento mensal'!AX15</f>
        <v>0</v>
      </c>
      <c r="C14" s="82">
        <f>'Aproveitamento mensal'!AY15</f>
        <v>1</v>
      </c>
      <c r="D14" s="82">
        <f>'Aproveitamento mensal'!AZ15</f>
        <v>0</v>
      </c>
      <c r="E14" s="82">
        <f>'Aproveitamento mensal'!BA15</f>
        <v>0</v>
      </c>
      <c r="F14" s="82">
        <f>'Aproveitamento mensal'!BB15</f>
        <v>0</v>
      </c>
      <c r="G14" s="82">
        <f>'Aproveitamento mensal'!BC15</f>
        <v>0</v>
      </c>
      <c r="H14" s="82">
        <f>'Aproveitamento mensal'!BD15</f>
        <v>0</v>
      </c>
      <c r="I14" s="82">
        <f>'Aproveitamento mensal'!BE15</f>
        <v>0</v>
      </c>
      <c r="J14" s="82">
        <f>'Aproveitamento mensal'!BF15</f>
        <v>0</v>
      </c>
      <c r="K14" s="82">
        <f>'Aproveitamento mensal'!BG15</f>
        <v>0</v>
      </c>
      <c r="L14" s="82">
        <f>'Aproveitamento mensal'!BH15</f>
        <v>0</v>
      </c>
      <c r="M14" s="82">
        <f>'Aproveitamento mensal'!BI15</f>
        <v>0</v>
      </c>
    </row>
    <row r="15">
      <c r="A15" s="82" t="str">
        <f>'Aproveitamento mensal'!A16</f>
        <v>Felipe Ramirez</v>
      </c>
      <c r="B15" s="82">
        <f>'Aproveitamento mensal'!AX16</f>
        <v>0</v>
      </c>
      <c r="C15" s="82">
        <f>'Aproveitamento mensal'!AY16</f>
        <v>0</v>
      </c>
      <c r="D15" s="82">
        <f>'Aproveitamento mensal'!AZ16</f>
        <v>1</v>
      </c>
      <c r="E15" s="82">
        <f>'Aproveitamento mensal'!BA16</f>
        <v>0</v>
      </c>
      <c r="F15" s="82">
        <f>'Aproveitamento mensal'!BB16</f>
        <v>0</v>
      </c>
      <c r="G15" s="82">
        <f>'Aproveitamento mensal'!BC16</f>
        <v>0</v>
      </c>
      <c r="H15" s="82">
        <f>'Aproveitamento mensal'!BD16</f>
        <v>0</v>
      </c>
      <c r="I15" s="82">
        <f>'Aproveitamento mensal'!BE16</f>
        <v>0</v>
      </c>
      <c r="J15" s="82">
        <f>'Aproveitamento mensal'!BF16</f>
        <v>0</v>
      </c>
      <c r="K15" s="82">
        <f>'Aproveitamento mensal'!BG16</f>
        <v>0</v>
      </c>
      <c r="L15" s="82">
        <f>'Aproveitamento mensal'!BH16</f>
        <v>0</v>
      </c>
      <c r="M15" s="82">
        <f>'Aproveitamento mensal'!BI16</f>
        <v>0</v>
      </c>
    </row>
    <row r="16">
      <c r="A16" s="82" t="str">
        <f>'Aproveitamento mensal'!A17</f>
        <v>Felipe Silva</v>
      </c>
      <c r="B16" s="82">
        <f>'Aproveitamento mensal'!AX17</f>
        <v>0</v>
      </c>
      <c r="C16" s="82">
        <f>'Aproveitamento mensal'!AY17</f>
        <v>0</v>
      </c>
      <c r="D16" s="82">
        <f>'Aproveitamento mensal'!AZ17</f>
        <v>0</v>
      </c>
      <c r="E16" s="82">
        <f>'Aproveitamento mensal'!BA17</f>
        <v>0</v>
      </c>
      <c r="F16" s="82">
        <f>'Aproveitamento mensal'!BB17</f>
        <v>0</v>
      </c>
      <c r="G16" s="82">
        <f>'Aproveitamento mensal'!BC17</f>
        <v>0</v>
      </c>
      <c r="H16" s="82">
        <f>'Aproveitamento mensal'!BD17</f>
        <v>0</v>
      </c>
      <c r="I16" s="82">
        <f>'Aproveitamento mensal'!BE17</f>
        <v>0</v>
      </c>
      <c r="J16" s="82">
        <f>'Aproveitamento mensal'!BF17</f>
        <v>0</v>
      </c>
      <c r="K16" s="82">
        <f>'Aproveitamento mensal'!BG17</f>
        <v>0</v>
      </c>
      <c r="L16" s="82">
        <f>'Aproveitamento mensal'!BH17</f>
        <v>0</v>
      </c>
      <c r="M16" s="82">
        <f>'Aproveitamento mensal'!BI17</f>
        <v>0</v>
      </c>
    </row>
    <row r="17">
      <c r="A17" s="82" t="str">
        <f>'Aproveitamento mensal'!A18</f>
        <v>Geovane</v>
      </c>
      <c r="B17" s="82">
        <f>'Aproveitamento mensal'!AX18</f>
        <v>0</v>
      </c>
      <c r="C17" s="82">
        <f>'Aproveitamento mensal'!AY18</f>
        <v>0</v>
      </c>
      <c r="D17" s="82">
        <f>'Aproveitamento mensal'!AZ18</f>
        <v>0</v>
      </c>
      <c r="E17" s="82">
        <f>'Aproveitamento mensal'!BA18</f>
        <v>0</v>
      </c>
      <c r="F17" s="82">
        <f>'Aproveitamento mensal'!BB18</f>
        <v>0</v>
      </c>
      <c r="G17" s="82">
        <f>'Aproveitamento mensal'!BC18</f>
        <v>0</v>
      </c>
      <c r="H17" s="82">
        <f>'Aproveitamento mensal'!BD18</f>
        <v>0</v>
      </c>
      <c r="I17" s="82">
        <f>'Aproveitamento mensal'!BE18</f>
        <v>0</v>
      </c>
      <c r="J17" s="82">
        <f>'Aproveitamento mensal'!BF18</f>
        <v>0</v>
      </c>
      <c r="K17" s="82">
        <f>'Aproveitamento mensal'!BG18</f>
        <v>0</v>
      </c>
      <c r="L17" s="82">
        <f>'Aproveitamento mensal'!BH18</f>
        <v>0</v>
      </c>
      <c r="M17" s="82">
        <f>'Aproveitamento mensal'!BI18</f>
        <v>0</v>
      </c>
    </row>
    <row r="18">
      <c r="A18" s="82" t="str">
        <f>'Aproveitamento mensal'!A19</f>
        <v>Guilherme Bill</v>
      </c>
      <c r="B18" s="82">
        <f>'Aproveitamento mensal'!AX19</f>
        <v>0</v>
      </c>
      <c r="C18" s="82">
        <f>'Aproveitamento mensal'!AY19</f>
        <v>1</v>
      </c>
      <c r="D18" s="82">
        <f>'Aproveitamento mensal'!AZ19</f>
        <v>2</v>
      </c>
      <c r="E18" s="82">
        <f>'Aproveitamento mensal'!BA19</f>
        <v>0</v>
      </c>
      <c r="F18" s="82">
        <f>'Aproveitamento mensal'!BB19</f>
        <v>0</v>
      </c>
      <c r="G18" s="82">
        <f>'Aproveitamento mensal'!BC19</f>
        <v>0</v>
      </c>
      <c r="H18" s="82">
        <f>'Aproveitamento mensal'!BD19</f>
        <v>0</v>
      </c>
      <c r="I18" s="82">
        <f>'Aproveitamento mensal'!BE19</f>
        <v>0</v>
      </c>
      <c r="J18" s="82">
        <f>'Aproveitamento mensal'!BF19</f>
        <v>0</v>
      </c>
      <c r="K18" s="82">
        <f>'Aproveitamento mensal'!BG19</f>
        <v>0</v>
      </c>
      <c r="L18" s="82">
        <f>'Aproveitamento mensal'!BH19</f>
        <v>0</v>
      </c>
      <c r="M18" s="82">
        <f>'Aproveitamento mensal'!BI19</f>
        <v>0</v>
      </c>
    </row>
    <row r="19">
      <c r="A19" s="82" t="str">
        <f>'Aproveitamento mensal'!A20</f>
        <v>Igor</v>
      </c>
      <c r="B19" s="82">
        <f>'Aproveitamento mensal'!AX20</f>
        <v>0</v>
      </c>
      <c r="C19" s="82">
        <f>'Aproveitamento mensal'!AY20</f>
        <v>0</v>
      </c>
      <c r="D19" s="82">
        <f>'Aproveitamento mensal'!AZ20</f>
        <v>0</v>
      </c>
      <c r="E19" s="82">
        <f>'Aproveitamento mensal'!BA20</f>
        <v>0</v>
      </c>
      <c r="F19" s="82">
        <f>'Aproveitamento mensal'!BB20</f>
        <v>0</v>
      </c>
      <c r="G19" s="82">
        <f>'Aproveitamento mensal'!BC20</f>
        <v>0</v>
      </c>
      <c r="H19" s="82">
        <f>'Aproveitamento mensal'!BD20</f>
        <v>0</v>
      </c>
      <c r="I19" s="82">
        <f>'Aproveitamento mensal'!BE20</f>
        <v>0</v>
      </c>
      <c r="J19" s="82">
        <f>'Aproveitamento mensal'!BF20</f>
        <v>0</v>
      </c>
      <c r="K19" s="82">
        <f>'Aproveitamento mensal'!BG20</f>
        <v>0</v>
      </c>
      <c r="L19" s="82">
        <f>'Aproveitamento mensal'!BH20</f>
        <v>0</v>
      </c>
      <c r="M19" s="82">
        <f>'Aproveitamento mensal'!BI20</f>
        <v>0</v>
      </c>
    </row>
    <row r="20">
      <c r="A20" s="82" t="str">
        <f>'Aproveitamento mensal'!A21</f>
        <v>Kauê</v>
      </c>
      <c r="B20" s="82">
        <f>'Aproveitamento mensal'!AX21</f>
        <v>0</v>
      </c>
      <c r="C20" s="82">
        <f>'Aproveitamento mensal'!AY21</f>
        <v>1</v>
      </c>
      <c r="D20" s="82">
        <f>'Aproveitamento mensal'!AZ21</f>
        <v>2</v>
      </c>
      <c r="E20" s="82">
        <f>'Aproveitamento mensal'!BA21</f>
        <v>0</v>
      </c>
      <c r="F20" s="82">
        <f>'Aproveitamento mensal'!BB21</f>
        <v>0</v>
      </c>
      <c r="G20" s="82">
        <f>'Aproveitamento mensal'!BC21</f>
        <v>0</v>
      </c>
      <c r="H20" s="82">
        <f>'Aproveitamento mensal'!BD21</f>
        <v>0</v>
      </c>
      <c r="I20" s="82">
        <f>'Aproveitamento mensal'!BE21</f>
        <v>0</v>
      </c>
      <c r="J20" s="82">
        <f>'Aproveitamento mensal'!BF21</f>
        <v>0</v>
      </c>
      <c r="K20" s="82">
        <f>'Aproveitamento mensal'!BG21</f>
        <v>0</v>
      </c>
      <c r="L20" s="82">
        <f>'Aproveitamento mensal'!BH21</f>
        <v>0</v>
      </c>
      <c r="M20" s="82">
        <f>'Aproveitamento mensal'!BI21</f>
        <v>0</v>
      </c>
    </row>
    <row r="21">
      <c r="A21" s="82" t="str">
        <f>'Aproveitamento mensal'!A22</f>
        <v>Laerte</v>
      </c>
      <c r="B21" s="82">
        <f>'Aproveitamento mensal'!AX22</f>
        <v>0</v>
      </c>
      <c r="C21" s="82">
        <f>'Aproveitamento mensal'!AY22</f>
        <v>0</v>
      </c>
      <c r="D21" s="82">
        <f>'Aproveitamento mensal'!AZ22</f>
        <v>1</v>
      </c>
      <c r="E21" s="82">
        <f>'Aproveitamento mensal'!BA22</f>
        <v>0</v>
      </c>
      <c r="F21" s="82">
        <f>'Aproveitamento mensal'!BB22</f>
        <v>0</v>
      </c>
      <c r="G21" s="82">
        <f>'Aproveitamento mensal'!BC22</f>
        <v>0</v>
      </c>
      <c r="H21" s="82">
        <f>'Aproveitamento mensal'!BD22</f>
        <v>0</v>
      </c>
      <c r="I21" s="82">
        <f>'Aproveitamento mensal'!BE22</f>
        <v>0</v>
      </c>
      <c r="J21" s="82">
        <f>'Aproveitamento mensal'!BF22</f>
        <v>0</v>
      </c>
      <c r="K21" s="82">
        <f>'Aproveitamento mensal'!BG22</f>
        <v>0</v>
      </c>
      <c r="L21" s="82">
        <f>'Aproveitamento mensal'!BH22</f>
        <v>0</v>
      </c>
      <c r="M21" s="82">
        <f>'Aproveitamento mensal'!BI22</f>
        <v>0</v>
      </c>
    </row>
    <row r="22">
      <c r="A22" s="82" t="str">
        <f>'Aproveitamento mensal'!A23</f>
        <v>Leo</v>
      </c>
      <c r="B22" s="82">
        <f>'Aproveitamento mensal'!AX23</f>
        <v>0</v>
      </c>
      <c r="C22" s="82">
        <f>'Aproveitamento mensal'!AY23</f>
        <v>0</v>
      </c>
      <c r="D22" s="82">
        <f>'Aproveitamento mensal'!AZ23</f>
        <v>0</v>
      </c>
      <c r="E22" s="82">
        <f>'Aproveitamento mensal'!BA23</f>
        <v>0</v>
      </c>
      <c r="F22" s="82">
        <f>'Aproveitamento mensal'!BB23</f>
        <v>0</v>
      </c>
      <c r="G22" s="82">
        <f>'Aproveitamento mensal'!BC23</f>
        <v>0</v>
      </c>
      <c r="H22" s="82">
        <f>'Aproveitamento mensal'!BD23</f>
        <v>0</v>
      </c>
      <c r="I22" s="82">
        <f>'Aproveitamento mensal'!BE23</f>
        <v>0</v>
      </c>
      <c r="J22" s="82">
        <f>'Aproveitamento mensal'!BF23</f>
        <v>0</v>
      </c>
      <c r="K22" s="82">
        <f>'Aproveitamento mensal'!BG23</f>
        <v>0</v>
      </c>
      <c r="L22" s="82">
        <f>'Aproveitamento mensal'!BH23</f>
        <v>0</v>
      </c>
      <c r="M22" s="82">
        <f>'Aproveitamento mensal'!BI23</f>
        <v>0</v>
      </c>
    </row>
    <row r="23">
      <c r="A23" s="82" t="str">
        <f>'Aproveitamento mensal'!A24</f>
        <v>Luan</v>
      </c>
      <c r="B23" s="82">
        <f>'Aproveitamento mensal'!AX24</f>
        <v>0</v>
      </c>
      <c r="C23" s="82">
        <f>'Aproveitamento mensal'!AY24</f>
        <v>1</v>
      </c>
      <c r="D23" s="82">
        <f>'Aproveitamento mensal'!AZ24</f>
        <v>1</v>
      </c>
      <c r="E23" s="82">
        <f>'Aproveitamento mensal'!BA24</f>
        <v>0</v>
      </c>
      <c r="F23" s="82">
        <f>'Aproveitamento mensal'!BB24</f>
        <v>0</v>
      </c>
      <c r="G23" s="82">
        <f>'Aproveitamento mensal'!BC24</f>
        <v>0</v>
      </c>
      <c r="H23" s="82">
        <f>'Aproveitamento mensal'!BD24</f>
        <v>0</v>
      </c>
      <c r="I23" s="82">
        <f>'Aproveitamento mensal'!BE24</f>
        <v>0</v>
      </c>
      <c r="J23" s="82">
        <f>'Aproveitamento mensal'!BF24</f>
        <v>0</v>
      </c>
      <c r="K23" s="82">
        <f>'Aproveitamento mensal'!BG24</f>
        <v>0</v>
      </c>
      <c r="L23" s="82">
        <f>'Aproveitamento mensal'!BH24</f>
        <v>0</v>
      </c>
      <c r="M23" s="82">
        <f>'Aproveitamento mensal'!BI24</f>
        <v>0</v>
      </c>
    </row>
    <row r="24">
      <c r="A24" s="82" t="str">
        <f>'Aproveitamento mensal'!A25</f>
        <v>Lucas Cabeça</v>
      </c>
      <c r="B24" s="82">
        <f>'Aproveitamento mensal'!AX25</f>
        <v>0</v>
      </c>
      <c r="C24" s="82">
        <f>'Aproveitamento mensal'!AY25</f>
        <v>0</v>
      </c>
      <c r="D24" s="82">
        <f>'Aproveitamento mensal'!AZ25</f>
        <v>1</v>
      </c>
      <c r="E24" s="82">
        <f>'Aproveitamento mensal'!BA25</f>
        <v>0</v>
      </c>
      <c r="F24" s="82">
        <f>'Aproveitamento mensal'!BB25</f>
        <v>0</v>
      </c>
      <c r="G24" s="82">
        <f>'Aproveitamento mensal'!BC25</f>
        <v>0</v>
      </c>
      <c r="H24" s="82">
        <f>'Aproveitamento mensal'!BD25</f>
        <v>0</v>
      </c>
      <c r="I24" s="82">
        <f>'Aproveitamento mensal'!BE25</f>
        <v>0</v>
      </c>
      <c r="J24" s="82">
        <f>'Aproveitamento mensal'!BF25</f>
        <v>0</v>
      </c>
      <c r="K24" s="82">
        <f>'Aproveitamento mensal'!BG25</f>
        <v>0</v>
      </c>
      <c r="L24" s="82">
        <f>'Aproveitamento mensal'!BH25</f>
        <v>0</v>
      </c>
      <c r="M24" s="82">
        <f>'Aproveitamento mensal'!BI25</f>
        <v>0</v>
      </c>
    </row>
    <row r="25">
      <c r="A25" s="82" t="str">
        <f>'Aproveitamento mensal'!A26</f>
        <v>Maicon</v>
      </c>
      <c r="B25" s="82">
        <f>'Aproveitamento mensal'!AX26</f>
        <v>0</v>
      </c>
      <c r="C25" s="82">
        <f>'Aproveitamento mensal'!AY26</f>
        <v>0</v>
      </c>
      <c r="D25" s="82">
        <f>'Aproveitamento mensal'!AZ26</f>
        <v>0</v>
      </c>
      <c r="E25" s="82">
        <f>'Aproveitamento mensal'!BA26</f>
        <v>0</v>
      </c>
      <c r="F25" s="82">
        <f>'Aproveitamento mensal'!BB26</f>
        <v>0</v>
      </c>
      <c r="G25" s="82">
        <f>'Aproveitamento mensal'!BC26</f>
        <v>0</v>
      </c>
      <c r="H25" s="82">
        <f>'Aproveitamento mensal'!BD26</f>
        <v>0</v>
      </c>
      <c r="I25" s="82">
        <f>'Aproveitamento mensal'!BE26</f>
        <v>0</v>
      </c>
      <c r="J25" s="82">
        <f>'Aproveitamento mensal'!BF26</f>
        <v>0</v>
      </c>
      <c r="K25" s="82">
        <f>'Aproveitamento mensal'!BG26</f>
        <v>0</v>
      </c>
      <c r="L25" s="82">
        <f>'Aproveitamento mensal'!BH26</f>
        <v>0</v>
      </c>
      <c r="M25" s="82">
        <f>'Aproveitamento mensal'!BI26</f>
        <v>0</v>
      </c>
    </row>
    <row r="26">
      <c r="A26" s="82" t="str">
        <f>'Aproveitamento mensal'!A27</f>
        <v>Maikel</v>
      </c>
      <c r="B26" s="82">
        <f>'Aproveitamento mensal'!AX27</f>
        <v>0</v>
      </c>
      <c r="C26" s="82">
        <f>'Aproveitamento mensal'!AY27</f>
        <v>0</v>
      </c>
      <c r="D26" s="82">
        <f>'Aproveitamento mensal'!AZ27</f>
        <v>0</v>
      </c>
      <c r="E26" s="82">
        <f>'Aproveitamento mensal'!BA27</f>
        <v>0</v>
      </c>
      <c r="F26" s="82">
        <f>'Aproveitamento mensal'!BB27</f>
        <v>0</v>
      </c>
      <c r="G26" s="82">
        <f>'Aproveitamento mensal'!BC27</f>
        <v>0</v>
      </c>
      <c r="H26" s="82">
        <f>'Aproveitamento mensal'!BD27</f>
        <v>0</v>
      </c>
      <c r="I26" s="82">
        <f>'Aproveitamento mensal'!BE27</f>
        <v>0</v>
      </c>
      <c r="J26" s="82">
        <f>'Aproveitamento mensal'!BF27</f>
        <v>0</v>
      </c>
      <c r="K26" s="82">
        <f>'Aproveitamento mensal'!BG27</f>
        <v>0</v>
      </c>
      <c r="L26" s="82">
        <f>'Aproveitamento mensal'!BH27</f>
        <v>0</v>
      </c>
      <c r="M26" s="82">
        <f>'Aproveitamento mensal'!BI27</f>
        <v>0</v>
      </c>
    </row>
    <row r="27">
      <c r="A27" s="82" t="str">
        <f>'Aproveitamento mensal'!A28</f>
        <v>Marlon</v>
      </c>
      <c r="B27" s="82">
        <f>'Aproveitamento mensal'!AX28</f>
        <v>0</v>
      </c>
      <c r="C27" s="82">
        <f>'Aproveitamento mensal'!AY28</f>
        <v>1</v>
      </c>
      <c r="D27" s="82">
        <f>'Aproveitamento mensal'!AZ28</f>
        <v>1</v>
      </c>
      <c r="E27" s="82">
        <f>'Aproveitamento mensal'!BA28</f>
        <v>0</v>
      </c>
      <c r="F27" s="82">
        <f>'Aproveitamento mensal'!BB28</f>
        <v>0</v>
      </c>
      <c r="G27" s="82">
        <f>'Aproveitamento mensal'!BC28</f>
        <v>0</v>
      </c>
      <c r="H27" s="82">
        <f>'Aproveitamento mensal'!BD28</f>
        <v>0</v>
      </c>
      <c r="I27" s="82">
        <f>'Aproveitamento mensal'!BE28</f>
        <v>0</v>
      </c>
      <c r="J27" s="82">
        <f>'Aproveitamento mensal'!BF28</f>
        <v>0</v>
      </c>
      <c r="K27" s="82">
        <f>'Aproveitamento mensal'!BG28</f>
        <v>0</v>
      </c>
      <c r="L27" s="82">
        <f>'Aproveitamento mensal'!BH28</f>
        <v>0</v>
      </c>
      <c r="M27" s="82">
        <f>'Aproveitamento mensal'!BI28</f>
        <v>0</v>
      </c>
    </row>
    <row r="28">
      <c r="A28" s="82" t="str">
        <f>'Aproveitamento mensal'!A29</f>
        <v>Marvin</v>
      </c>
      <c r="B28" s="82">
        <f>'Aproveitamento mensal'!AX29</f>
        <v>0</v>
      </c>
      <c r="C28" s="82">
        <f>'Aproveitamento mensal'!AY29</f>
        <v>0</v>
      </c>
      <c r="D28" s="82">
        <f>'Aproveitamento mensal'!AZ29</f>
        <v>2</v>
      </c>
      <c r="E28" s="82">
        <f>'Aproveitamento mensal'!BA29</f>
        <v>0</v>
      </c>
      <c r="F28" s="82">
        <f>'Aproveitamento mensal'!BB29</f>
        <v>0</v>
      </c>
      <c r="G28" s="82">
        <f>'Aproveitamento mensal'!BC29</f>
        <v>0</v>
      </c>
      <c r="H28" s="82">
        <f>'Aproveitamento mensal'!BD29</f>
        <v>0</v>
      </c>
      <c r="I28" s="82">
        <f>'Aproveitamento mensal'!BE29</f>
        <v>0</v>
      </c>
      <c r="J28" s="82">
        <f>'Aproveitamento mensal'!BF29</f>
        <v>0</v>
      </c>
      <c r="K28" s="82">
        <f>'Aproveitamento mensal'!BG29</f>
        <v>0</v>
      </c>
      <c r="L28" s="82">
        <f>'Aproveitamento mensal'!BH29</f>
        <v>0</v>
      </c>
      <c r="M28" s="82">
        <f>'Aproveitamento mensal'!BI29</f>
        <v>0</v>
      </c>
    </row>
    <row r="29">
      <c r="A29" s="82" t="str">
        <f>'Aproveitamento mensal'!A30</f>
        <v>Mateus Zenker </v>
      </c>
      <c r="B29" s="82">
        <f>'Aproveitamento mensal'!AX30</f>
        <v>0</v>
      </c>
      <c r="C29" s="82">
        <f>'Aproveitamento mensal'!AY30</f>
        <v>0</v>
      </c>
      <c r="D29" s="82">
        <f>'Aproveitamento mensal'!AZ30</f>
        <v>1</v>
      </c>
      <c r="E29" s="82">
        <f>'Aproveitamento mensal'!BA30</f>
        <v>0</v>
      </c>
      <c r="F29" s="82">
        <f>'Aproveitamento mensal'!BB30</f>
        <v>0</v>
      </c>
      <c r="G29" s="82">
        <f>'Aproveitamento mensal'!BC30</f>
        <v>0</v>
      </c>
      <c r="H29" s="82">
        <f>'Aproveitamento mensal'!BD30</f>
        <v>0</v>
      </c>
      <c r="I29" s="82">
        <f>'Aproveitamento mensal'!BE30</f>
        <v>0</v>
      </c>
      <c r="J29" s="82">
        <f>'Aproveitamento mensal'!BF30</f>
        <v>0</v>
      </c>
      <c r="K29" s="82">
        <f>'Aproveitamento mensal'!BG30</f>
        <v>0</v>
      </c>
      <c r="L29" s="82">
        <f>'Aproveitamento mensal'!BH30</f>
        <v>0</v>
      </c>
      <c r="M29" s="82">
        <f>'Aproveitamento mensal'!BI30</f>
        <v>0</v>
      </c>
    </row>
    <row r="30">
      <c r="A30" s="82" t="str">
        <f>'Aproveitamento mensal'!A31</f>
        <v>Matheus Reis </v>
      </c>
      <c r="B30" s="82">
        <f>'Aproveitamento mensal'!AX31</f>
        <v>0</v>
      </c>
      <c r="C30" s="82">
        <f>'Aproveitamento mensal'!AY31</f>
        <v>0</v>
      </c>
      <c r="D30" s="82">
        <f>'Aproveitamento mensal'!AZ31</f>
        <v>1</v>
      </c>
      <c r="E30" s="82">
        <f>'Aproveitamento mensal'!BA31</f>
        <v>0</v>
      </c>
      <c r="F30" s="82">
        <f>'Aproveitamento mensal'!BB31</f>
        <v>0</v>
      </c>
      <c r="G30" s="82">
        <f>'Aproveitamento mensal'!BC31</f>
        <v>0</v>
      </c>
      <c r="H30" s="82">
        <f>'Aproveitamento mensal'!BD31</f>
        <v>0</v>
      </c>
      <c r="I30" s="82">
        <f>'Aproveitamento mensal'!BE31</f>
        <v>0</v>
      </c>
      <c r="J30" s="82">
        <f>'Aproveitamento mensal'!BF31</f>
        <v>0</v>
      </c>
      <c r="K30" s="82">
        <f>'Aproveitamento mensal'!BG31</f>
        <v>0</v>
      </c>
      <c r="L30" s="82">
        <f>'Aproveitamento mensal'!BH31</f>
        <v>0</v>
      </c>
      <c r="M30" s="82">
        <f>'Aproveitamento mensal'!BI31</f>
        <v>0</v>
      </c>
    </row>
    <row r="31">
      <c r="A31" s="82" t="str">
        <f>'Aproveitamento mensal'!A32</f>
        <v>Michel</v>
      </c>
      <c r="B31" s="82">
        <f>'Aproveitamento mensal'!AX32</f>
        <v>0</v>
      </c>
      <c r="C31" s="82">
        <f>'Aproveitamento mensal'!AY32</f>
        <v>0</v>
      </c>
      <c r="D31" s="82">
        <f>'Aproveitamento mensal'!AZ32</f>
        <v>0</v>
      </c>
      <c r="E31" s="82">
        <f>'Aproveitamento mensal'!BA32</f>
        <v>0</v>
      </c>
      <c r="F31" s="82">
        <f>'Aproveitamento mensal'!BB32</f>
        <v>0</v>
      </c>
      <c r="G31" s="82">
        <f>'Aproveitamento mensal'!BC32</f>
        <v>0</v>
      </c>
      <c r="H31" s="82">
        <f>'Aproveitamento mensal'!BD32</f>
        <v>0</v>
      </c>
      <c r="I31" s="82">
        <f>'Aproveitamento mensal'!BE32</f>
        <v>0</v>
      </c>
      <c r="J31" s="82">
        <f>'Aproveitamento mensal'!BF32</f>
        <v>0</v>
      </c>
      <c r="K31" s="82">
        <f>'Aproveitamento mensal'!BG32</f>
        <v>0</v>
      </c>
      <c r="L31" s="82">
        <f>'Aproveitamento mensal'!BH32</f>
        <v>0</v>
      </c>
      <c r="M31" s="82">
        <f>'Aproveitamento mensal'!BI32</f>
        <v>0</v>
      </c>
    </row>
    <row r="32">
      <c r="A32" s="82" t="str">
        <f>'Aproveitamento mensal'!A33</f>
        <v>Misael</v>
      </c>
      <c r="B32" s="82">
        <f>'Aproveitamento mensal'!AX33</f>
        <v>0</v>
      </c>
      <c r="C32" s="82">
        <f>'Aproveitamento mensal'!AY33</f>
        <v>0</v>
      </c>
      <c r="D32" s="82">
        <f>'Aproveitamento mensal'!AZ33</f>
        <v>1</v>
      </c>
      <c r="E32" s="82">
        <f>'Aproveitamento mensal'!BA33</f>
        <v>0</v>
      </c>
      <c r="F32" s="82">
        <f>'Aproveitamento mensal'!BB33</f>
        <v>0</v>
      </c>
      <c r="G32" s="82">
        <f>'Aproveitamento mensal'!BC33</f>
        <v>0</v>
      </c>
      <c r="H32" s="82">
        <f>'Aproveitamento mensal'!BD33</f>
        <v>0</v>
      </c>
      <c r="I32" s="82">
        <f>'Aproveitamento mensal'!BE33</f>
        <v>0</v>
      </c>
      <c r="J32" s="82">
        <f>'Aproveitamento mensal'!BF33</f>
        <v>0</v>
      </c>
      <c r="K32" s="82">
        <f>'Aproveitamento mensal'!BG33</f>
        <v>0</v>
      </c>
      <c r="L32" s="82">
        <f>'Aproveitamento mensal'!BH33</f>
        <v>0</v>
      </c>
      <c r="M32" s="82">
        <f>'Aproveitamento mensal'!BI33</f>
        <v>0</v>
      </c>
    </row>
    <row r="33">
      <c r="A33" s="82" t="str">
        <f>'Aproveitamento mensal'!A34</f>
        <v>Murilo Pim</v>
      </c>
      <c r="B33" s="82">
        <f>'Aproveitamento mensal'!AX34</f>
        <v>0</v>
      </c>
      <c r="C33" s="82">
        <f>'Aproveitamento mensal'!AY34</f>
        <v>0</v>
      </c>
      <c r="D33" s="82">
        <f>'Aproveitamento mensal'!AZ34</f>
        <v>0</v>
      </c>
      <c r="E33" s="82">
        <f>'Aproveitamento mensal'!BA34</f>
        <v>0</v>
      </c>
      <c r="F33" s="82">
        <f>'Aproveitamento mensal'!BB34</f>
        <v>0</v>
      </c>
      <c r="G33" s="82">
        <f>'Aproveitamento mensal'!BC34</f>
        <v>0</v>
      </c>
      <c r="H33" s="82">
        <f>'Aproveitamento mensal'!BD34</f>
        <v>0</v>
      </c>
      <c r="I33" s="82">
        <f>'Aproveitamento mensal'!BE34</f>
        <v>0</v>
      </c>
      <c r="J33" s="82">
        <f>'Aproveitamento mensal'!BF34</f>
        <v>0</v>
      </c>
      <c r="K33" s="82">
        <f>'Aproveitamento mensal'!BG34</f>
        <v>0</v>
      </c>
      <c r="L33" s="82">
        <f>'Aproveitamento mensal'!BH34</f>
        <v>0</v>
      </c>
      <c r="M33" s="82">
        <f>'Aproveitamento mensal'!BI34</f>
        <v>0</v>
      </c>
    </row>
    <row r="34">
      <c r="A34" s="82" t="str">
        <f>'Aproveitamento mensal'!A35</f>
        <v>Pablo Kremer</v>
      </c>
      <c r="B34" s="82">
        <f>'Aproveitamento mensal'!AX35</f>
        <v>0</v>
      </c>
      <c r="C34" s="82">
        <f>'Aproveitamento mensal'!AY35</f>
        <v>0</v>
      </c>
      <c r="D34" s="82">
        <f>'Aproveitamento mensal'!AZ35</f>
        <v>0</v>
      </c>
      <c r="E34" s="82">
        <f>'Aproveitamento mensal'!BA35</f>
        <v>0</v>
      </c>
      <c r="F34" s="82">
        <f>'Aproveitamento mensal'!BB35</f>
        <v>0</v>
      </c>
      <c r="G34" s="82">
        <f>'Aproveitamento mensal'!BC35</f>
        <v>0</v>
      </c>
      <c r="H34" s="82">
        <f>'Aproveitamento mensal'!BD35</f>
        <v>0</v>
      </c>
      <c r="I34" s="82">
        <f>'Aproveitamento mensal'!BE35</f>
        <v>0</v>
      </c>
      <c r="J34" s="82">
        <f>'Aproveitamento mensal'!BF35</f>
        <v>0</v>
      </c>
      <c r="K34" s="82">
        <f>'Aproveitamento mensal'!BG35</f>
        <v>0</v>
      </c>
      <c r="L34" s="82">
        <f>'Aproveitamento mensal'!BH35</f>
        <v>0</v>
      </c>
      <c r="M34" s="82">
        <f>'Aproveitamento mensal'!BI35</f>
        <v>0</v>
      </c>
    </row>
    <row r="35">
      <c r="A35" s="82" t="str">
        <f>'Aproveitamento mensal'!A36</f>
        <v>Pablo Marques</v>
      </c>
      <c r="B35" s="82">
        <f>'Aproveitamento mensal'!AX36</f>
        <v>0</v>
      </c>
      <c r="C35" s="82">
        <f>'Aproveitamento mensal'!AY36</f>
        <v>0</v>
      </c>
      <c r="D35" s="82">
        <f>'Aproveitamento mensal'!AZ36</f>
        <v>2</v>
      </c>
      <c r="E35" s="82">
        <f>'Aproveitamento mensal'!BA36</f>
        <v>0</v>
      </c>
      <c r="F35" s="82">
        <f>'Aproveitamento mensal'!BB36</f>
        <v>0</v>
      </c>
      <c r="G35" s="82">
        <f>'Aproveitamento mensal'!BC36</f>
        <v>0</v>
      </c>
      <c r="H35" s="82">
        <f>'Aproveitamento mensal'!BD36</f>
        <v>0</v>
      </c>
      <c r="I35" s="82">
        <f>'Aproveitamento mensal'!BE36</f>
        <v>0</v>
      </c>
      <c r="J35" s="82">
        <f>'Aproveitamento mensal'!BF36</f>
        <v>0</v>
      </c>
      <c r="K35" s="82">
        <f>'Aproveitamento mensal'!BG36</f>
        <v>0</v>
      </c>
      <c r="L35" s="82">
        <f>'Aproveitamento mensal'!BH36</f>
        <v>0</v>
      </c>
      <c r="M35" s="82">
        <f>'Aproveitamento mensal'!BI36</f>
        <v>0</v>
      </c>
    </row>
    <row r="36">
      <c r="A36" s="82" t="str">
        <f>'Aproveitamento mensal'!A37</f>
        <v>Pexe</v>
      </c>
      <c r="B36" s="82">
        <f>'Aproveitamento mensal'!AX37</f>
        <v>0</v>
      </c>
      <c r="C36" s="82">
        <f>'Aproveitamento mensal'!AY37</f>
        <v>0</v>
      </c>
      <c r="D36" s="82">
        <f>'Aproveitamento mensal'!AZ37</f>
        <v>1</v>
      </c>
      <c r="E36" s="82">
        <f>'Aproveitamento mensal'!BA37</f>
        <v>0</v>
      </c>
      <c r="F36" s="82">
        <f>'Aproveitamento mensal'!BB37</f>
        <v>0</v>
      </c>
      <c r="G36" s="82">
        <f>'Aproveitamento mensal'!BC37</f>
        <v>0</v>
      </c>
      <c r="H36" s="82">
        <f>'Aproveitamento mensal'!BD37</f>
        <v>0</v>
      </c>
      <c r="I36" s="82">
        <f>'Aproveitamento mensal'!BE37</f>
        <v>0</v>
      </c>
      <c r="J36" s="82">
        <f>'Aproveitamento mensal'!BF37</f>
        <v>0</v>
      </c>
      <c r="K36" s="82">
        <f>'Aproveitamento mensal'!BG37</f>
        <v>0</v>
      </c>
      <c r="L36" s="82">
        <f>'Aproveitamento mensal'!BH37</f>
        <v>0</v>
      </c>
      <c r="M36" s="82">
        <f>'Aproveitamento mensal'!BI37</f>
        <v>0</v>
      </c>
    </row>
    <row r="37">
      <c r="A37" s="82" t="str">
        <f>'Aproveitamento mensal'!A38</f>
        <v>Rafael Backes</v>
      </c>
      <c r="B37" s="82">
        <f>'Aproveitamento mensal'!AX38</f>
        <v>0</v>
      </c>
      <c r="C37" s="82">
        <f>'Aproveitamento mensal'!AY38</f>
        <v>0</v>
      </c>
      <c r="D37" s="82">
        <f>'Aproveitamento mensal'!AZ38</f>
        <v>0</v>
      </c>
      <c r="E37" s="82">
        <f>'Aproveitamento mensal'!BA38</f>
        <v>0</v>
      </c>
      <c r="F37" s="82">
        <f>'Aproveitamento mensal'!BB38</f>
        <v>0</v>
      </c>
      <c r="G37" s="82">
        <f>'Aproveitamento mensal'!BC38</f>
        <v>0</v>
      </c>
      <c r="H37" s="82">
        <f>'Aproveitamento mensal'!BD38</f>
        <v>0</v>
      </c>
      <c r="I37" s="82">
        <f>'Aproveitamento mensal'!BE38</f>
        <v>0</v>
      </c>
      <c r="J37" s="82">
        <f>'Aproveitamento mensal'!BF38</f>
        <v>0</v>
      </c>
      <c r="K37" s="82">
        <f>'Aproveitamento mensal'!BG38</f>
        <v>0</v>
      </c>
      <c r="L37" s="82">
        <f>'Aproveitamento mensal'!BH38</f>
        <v>0</v>
      </c>
      <c r="M37" s="82">
        <f>'Aproveitamento mensal'!BI38</f>
        <v>0</v>
      </c>
    </row>
    <row r="38">
      <c r="A38" s="82" t="str">
        <f>'Aproveitamento mensal'!A39</f>
        <v>Rafael Justo</v>
      </c>
      <c r="B38" s="82">
        <f>'Aproveitamento mensal'!AX39</f>
        <v>0</v>
      </c>
      <c r="C38" s="82">
        <f>'Aproveitamento mensal'!AY39</f>
        <v>1</v>
      </c>
      <c r="D38" s="82">
        <f>'Aproveitamento mensal'!AZ39</f>
        <v>2</v>
      </c>
      <c r="E38" s="82">
        <f>'Aproveitamento mensal'!BA39</f>
        <v>0</v>
      </c>
      <c r="F38" s="82">
        <f>'Aproveitamento mensal'!BB39</f>
        <v>0</v>
      </c>
      <c r="G38" s="82">
        <f>'Aproveitamento mensal'!BC39</f>
        <v>0</v>
      </c>
      <c r="H38" s="82">
        <f>'Aproveitamento mensal'!BD39</f>
        <v>0</v>
      </c>
      <c r="I38" s="82">
        <f>'Aproveitamento mensal'!BE39</f>
        <v>0</v>
      </c>
      <c r="J38" s="82">
        <f>'Aproveitamento mensal'!BF39</f>
        <v>0</v>
      </c>
      <c r="K38" s="82">
        <f>'Aproveitamento mensal'!BG39</f>
        <v>0</v>
      </c>
      <c r="L38" s="82">
        <f>'Aproveitamento mensal'!BH39</f>
        <v>0</v>
      </c>
      <c r="M38" s="82">
        <f>'Aproveitamento mensal'!BI39</f>
        <v>0</v>
      </c>
    </row>
    <row r="39">
      <c r="A39" s="82" t="str">
        <f>'Aproveitamento mensal'!A40</f>
        <v>Rafael Muller</v>
      </c>
      <c r="B39" s="82">
        <f>'Aproveitamento mensal'!AX40</f>
        <v>0</v>
      </c>
      <c r="C39" s="82">
        <f>'Aproveitamento mensal'!AY40</f>
        <v>1</v>
      </c>
      <c r="D39" s="82">
        <f>'Aproveitamento mensal'!AZ40</f>
        <v>2</v>
      </c>
      <c r="E39" s="82">
        <f>'Aproveitamento mensal'!BA40</f>
        <v>0</v>
      </c>
      <c r="F39" s="82">
        <f>'Aproveitamento mensal'!BB40</f>
        <v>0</v>
      </c>
      <c r="G39" s="82">
        <f>'Aproveitamento mensal'!BC40</f>
        <v>0</v>
      </c>
      <c r="H39" s="82">
        <f>'Aproveitamento mensal'!BD40</f>
        <v>0</v>
      </c>
      <c r="I39" s="82">
        <f>'Aproveitamento mensal'!BE40</f>
        <v>0</v>
      </c>
      <c r="J39" s="82">
        <f>'Aproveitamento mensal'!BF40</f>
        <v>0</v>
      </c>
      <c r="K39" s="82">
        <f>'Aproveitamento mensal'!BG40</f>
        <v>0</v>
      </c>
      <c r="L39" s="82">
        <f>'Aproveitamento mensal'!BH40</f>
        <v>0</v>
      </c>
      <c r="M39" s="82">
        <f>'Aproveitamento mensal'!BI40</f>
        <v>0</v>
      </c>
    </row>
    <row r="40">
      <c r="A40" s="82" t="str">
        <f>'Aproveitamento mensal'!A41</f>
        <v>Renan Spengler</v>
      </c>
      <c r="B40" s="82">
        <f>'Aproveitamento mensal'!AX41</f>
        <v>0</v>
      </c>
      <c r="C40" s="82">
        <f>'Aproveitamento mensal'!AY41</f>
        <v>0</v>
      </c>
      <c r="D40" s="82">
        <f>'Aproveitamento mensal'!AZ41</f>
        <v>1</v>
      </c>
      <c r="E40" s="82">
        <f>'Aproveitamento mensal'!BA41</f>
        <v>0</v>
      </c>
      <c r="F40" s="82">
        <f>'Aproveitamento mensal'!BB41</f>
        <v>0</v>
      </c>
      <c r="G40" s="82">
        <f>'Aproveitamento mensal'!BC41</f>
        <v>0</v>
      </c>
      <c r="H40" s="82">
        <f>'Aproveitamento mensal'!BD41</f>
        <v>0</v>
      </c>
      <c r="I40" s="82">
        <f>'Aproveitamento mensal'!BE41</f>
        <v>0</v>
      </c>
      <c r="J40" s="82">
        <f>'Aproveitamento mensal'!BF41</f>
        <v>0</v>
      </c>
      <c r="K40" s="82">
        <f>'Aproveitamento mensal'!BG41</f>
        <v>0</v>
      </c>
      <c r="L40" s="82">
        <f>'Aproveitamento mensal'!BH41</f>
        <v>0</v>
      </c>
      <c r="M40" s="82">
        <f>'Aproveitamento mensal'!BI41</f>
        <v>0</v>
      </c>
    </row>
    <row r="41">
      <c r="A41" s="82" t="str">
        <f>'Aproveitamento mensal'!A42</f>
        <v>Renato Junior </v>
      </c>
      <c r="B41" s="82">
        <f>'Aproveitamento mensal'!AX42</f>
        <v>0</v>
      </c>
      <c r="C41" s="82">
        <f>'Aproveitamento mensal'!AY42</f>
        <v>1</v>
      </c>
      <c r="D41" s="82">
        <f>'Aproveitamento mensal'!AZ42</f>
        <v>2</v>
      </c>
      <c r="E41" s="82">
        <f>'Aproveitamento mensal'!BA42</f>
        <v>0</v>
      </c>
      <c r="F41" s="82">
        <f>'Aproveitamento mensal'!BB42</f>
        <v>0</v>
      </c>
      <c r="G41" s="82">
        <f>'Aproveitamento mensal'!BC42</f>
        <v>0</v>
      </c>
      <c r="H41" s="82">
        <f>'Aproveitamento mensal'!BD42</f>
        <v>0</v>
      </c>
      <c r="I41" s="82">
        <f>'Aproveitamento mensal'!BE42</f>
        <v>0</v>
      </c>
      <c r="J41" s="82">
        <f>'Aproveitamento mensal'!BF42</f>
        <v>0</v>
      </c>
      <c r="K41" s="82">
        <f>'Aproveitamento mensal'!BG42</f>
        <v>0</v>
      </c>
      <c r="L41" s="82">
        <f>'Aproveitamento mensal'!BH42</f>
        <v>0</v>
      </c>
      <c r="M41" s="82">
        <f>'Aproveitamento mensal'!BI42</f>
        <v>0</v>
      </c>
    </row>
    <row r="42">
      <c r="A42" s="82" t="str">
        <f>'Aproveitamento mensal'!A43</f>
        <v>Rickyel</v>
      </c>
      <c r="B42" s="82">
        <f>'Aproveitamento mensal'!AX43</f>
        <v>0</v>
      </c>
      <c r="C42" s="82">
        <f>'Aproveitamento mensal'!AY43</f>
        <v>0</v>
      </c>
      <c r="D42" s="82">
        <f>'Aproveitamento mensal'!AZ43</f>
        <v>1</v>
      </c>
      <c r="E42" s="82">
        <f>'Aproveitamento mensal'!BA43</f>
        <v>0</v>
      </c>
      <c r="F42" s="82">
        <f>'Aproveitamento mensal'!BB43</f>
        <v>0</v>
      </c>
      <c r="G42" s="82">
        <f>'Aproveitamento mensal'!BC43</f>
        <v>0</v>
      </c>
      <c r="H42" s="82">
        <f>'Aproveitamento mensal'!BD43</f>
        <v>0</v>
      </c>
      <c r="I42" s="82">
        <f>'Aproveitamento mensal'!BE43</f>
        <v>0</v>
      </c>
      <c r="J42" s="82">
        <f>'Aproveitamento mensal'!BF43</f>
        <v>0</v>
      </c>
      <c r="K42" s="82">
        <f>'Aproveitamento mensal'!BG43</f>
        <v>0</v>
      </c>
      <c r="L42" s="82">
        <f>'Aproveitamento mensal'!BH43</f>
        <v>0</v>
      </c>
      <c r="M42" s="82">
        <f>'Aproveitamento mensal'!BI43</f>
        <v>0</v>
      </c>
    </row>
    <row r="43">
      <c r="A43" s="82" t="str">
        <f>'Aproveitamento mensal'!A44</f>
        <v>Roberto Renck</v>
      </c>
      <c r="B43" s="82">
        <f>'Aproveitamento mensal'!AX44</f>
        <v>0</v>
      </c>
      <c r="C43" s="82">
        <f>'Aproveitamento mensal'!AY44</f>
        <v>1</v>
      </c>
      <c r="D43" s="82">
        <f>'Aproveitamento mensal'!AZ44</f>
        <v>0</v>
      </c>
      <c r="E43" s="82">
        <f>'Aproveitamento mensal'!BA44</f>
        <v>0</v>
      </c>
      <c r="F43" s="82">
        <f>'Aproveitamento mensal'!BB44</f>
        <v>0</v>
      </c>
      <c r="G43" s="82">
        <f>'Aproveitamento mensal'!BC44</f>
        <v>0</v>
      </c>
      <c r="H43" s="82">
        <f>'Aproveitamento mensal'!BD44</f>
        <v>0</v>
      </c>
      <c r="I43" s="82">
        <f>'Aproveitamento mensal'!BE44</f>
        <v>0</v>
      </c>
      <c r="J43" s="82">
        <f>'Aproveitamento mensal'!BF44</f>
        <v>0</v>
      </c>
      <c r="K43" s="82">
        <f>'Aproveitamento mensal'!BG44</f>
        <v>0</v>
      </c>
      <c r="L43" s="82">
        <f>'Aproveitamento mensal'!BH44</f>
        <v>0</v>
      </c>
      <c r="M43" s="82">
        <f>'Aproveitamento mensal'!BI44</f>
        <v>0</v>
      </c>
    </row>
    <row r="44">
      <c r="A44" s="82" t="str">
        <f>'Aproveitamento mensal'!A45</f>
        <v>Ruan</v>
      </c>
      <c r="B44" s="82">
        <f>'Aproveitamento mensal'!AX45</f>
        <v>0</v>
      </c>
      <c r="C44" s="82">
        <f>'Aproveitamento mensal'!AY45</f>
        <v>0</v>
      </c>
      <c r="D44" s="82">
        <f>'Aproveitamento mensal'!AZ45</f>
        <v>0</v>
      </c>
      <c r="E44" s="82">
        <f>'Aproveitamento mensal'!BA45</f>
        <v>0</v>
      </c>
      <c r="F44" s="82">
        <f>'Aproveitamento mensal'!BB45</f>
        <v>0</v>
      </c>
      <c r="G44" s="82">
        <f>'Aproveitamento mensal'!BC45</f>
        <v>0</v>
      </c>
      <c r="H44" s="82">
        <f>'Aproveitamento mensal'!BD45</f>
        <v>0</v>
      </c>
      <c r="I44" s="82">
        <f>'Aproveitamento mensal'!BE45</f>
        <v>0</v>
      </c>
      <c r="J44" s="82">
        <f>'Aproveitamento mensal'!BF45</f>
        <v>0</v>
      </c>
      <c r="K44" s="82">
        <f>'Aproveitamento mensal'!BG45</f>
        <v>0</v>
      </c>
      <c r="L44" s="82">
        <f>'Aproveitamento mensal'!BH45</f>
        <v>0</v>
      </c>
      <c r="M44" s="82">
        <f>'Aproveitamento mensal'!BI45</f>
        <v>0</v>
      </c>
    </row>
    <row r="45">
      <c r="A45" s="82" t="str">
        <f>'Aproveitamento mensal'!A46</f>
        <v>Sandro</v>
      </c>
      <c r="B45" s="82">
        <f>'Aproveitamento mensal'!AX46</f>
        <v>0</v>
      </c>
      <c r="C45" s="82">
        <f>'Aproveitamento mensal'!AY46</f>
        <v>0</v>
      </c>
      <c r="D45" s="82">
        <f>'Aproveitamento mensal'!AZ46</f>
        <v>0</v>
      </c>
      <c r="E45" s="82">
        <f>'Aproveitamento mensal'!BA46</f>
        <v>0</v>
      </c>
      <c r="F45" s="82">
        <f>'Aproveitamento mensal'!BB46</f>
        <v>0</v>
      </c>
      <c r="G45" s="82">
        <f>'Aproveitamento mensal'!BC46</f>
        <v>0</v>
      </c>
      <c r="H45" s="82">
        <f>'Aproveitamento mensal'!BD46</f>
        <v>0</v>
      </c>
      <c r="I45" s="82">
        <f>'Aproveitamento mensal'!BE46</f>
        <v>0</v>
      </c>
      <c r="J45" s="82">
        <f>'Aproveitamento mensal'!BF46</f>
        <v>0</v>
      </c>
      <c r="K45" s="82">
        <f>'Aproveitamento mensal'!BG46</f>
        <v>0</v>
      </c>
      <c r="L45" s="82">
        <f>'Aproveitamento mensal'!BH46</f>
        <v>0</v>
      </c>
      <c r="M45" s="82">
        <f>'Aproveitamento mensal'!BI46</f>
        <v>0</v>
      </c>
    </row>
    <row r="46">
      <c r="A46" s="82" t="str">
        <f>'Aproveitamento mensal'!A47</f>
        <v>Tevez</v>
      </c>
      <c r="B46" s="82">
        <f>'Aproveitamento mensal'!AX47</f>
        <v>0</v>
      </c>
      <c r="C46" s="82">
        <f>'Aproveitamento mensal'!AY47</f>
        <v>0</v>
      </c>
      <c r="D46" s="82">
        <f>'Aproveitamento mensal'!AZ47</f>
        <v>0</v>
      </c>
      <c r="E46" s="82">
        <f>'Aproveitamento mensal'!BA47</f>
        <v>0</v>
      </c>
      <c r="F46" s="82">
        <f>'Aproveitamento mensal'!BB47</f>
        <v>0</v>
      </c>
      <c r="G46" s="82">
        <f>'Aproveitamento mensal'!BC47</f>
        <v>0</v>
      </c>
      <c r="H46" s="82">
        <f>'Aproveitamento mensal'!BD47</f>
        <v>0</v>
      </c>
      <c r="I46" s="82">
        <f>'Aproveitamento mensal'!BE47</f>
        <v>0</v>
      </c>
      <c r="J46" s="82">
        <f>'Aproveitamento mensal'!BF47</f>
        <v>0</v>
      </c>
      <c r="K46" s="82">
        <f>'Aproveitamento mensal'!BG47</f>
        <v>0</v>
      </c>
      <c r="L46" s="82">
        <f>'Aproveitamento mensal'!BH47</f>
        <v>0</v>
      </c>
      <c r="M46" s="82">
        <f>'Aproveitamento mensal'!BI47</f>
        <v>0</v>
      </c>
    </row>
    <row r="47">
      <c r="A47" s="82" t="str">
        <f>'Aproveitamento mensal'!A48</f>
        <v>Victor</v>
      </c>
      <c r="B47" s="82">
        <f>'Aproveitamento mensal'!AX48</f>
        <v>0</v>
      </c>
      <c r="C47" s="82">
        <f>'Aproveitamento mensal'!AY48</f>
        <v>0</v>
      </c>
      <c r="D47" s="82">
        <f>'Aproveitamento mensal'!AZ48</f>
        <v>0</v>
      </c>
      <c r="E47" s="82">
        <f>'Aproveitamento mensal'!BA48</f>
        <v>0</v>
      </c>
      <c r="F47" s="82">
        <f>'Aproveitamento mensal'!BB48</f>
        <v>0</v>
      </c>
      <c r="G47" s="82">
        <f>'Aproveitamento mensal'!BC48</f>
        <v>0</v>
      </c>
      <c r="H47" s="82">
        <f>'Aproveitamento mensal'!BD48</f>
        <v>0</v>
      </c>
      <c r="I47" s="82">
        <f>'Aproveitamento mensal'!BE48</f>
        <v>0</v>
      </c>
      <c r="J47" s="82">
        <f>'Aproveitamento mensal'!BF48</f>
        <v>0</v>
      </c>
      <c r="K47" s="82">
        <f>'Aproveitamento mensal'!BG48</f>
        <v>0</v>
      </c>
      <c r="L47" s="82">
        <f>'Aproveitamento mensal'!BH48</f>
        <v>0</v>
      </c>
      <c r="M47" s="82">
        <f>'Aproveitamento mensal'!BI48</f>
        <v>0</v>
      </c>
    </row>
    <row r="48">
      <c r="A48" s="82" t="str">
        <f>'Aproveitamento mensal'!A49</f>
        <v>Wilson</v>
      </c>
      <c r="B48" s="82">
        <f>'Aproveitamento mensal'!AX49</f>
        <v>0</v>
      </c>
      <c r="C48" s="82">
        <f>'Aproveitamento mensal'!AY49</f>
        <v>1</v>
      </c>
      <c r="D48" s="82">
        <f>'Aproveitamento mensal'!AZ49</f>
        <v>2</v>
      </c>
      <c r="E48" s="82">
        <f>'Aproveitamento mensal'!BA49</f>
        <v>0</v>
      </c>
      <c r="F48" s="82">
        <f>'Aproveitamento mensal'!BB49</f>
        <v>0</v>
      </c>
      <c r="G48" s="82">
        <f>'Aproveitamento mensal'!BC49</f>
        <v>0</v>
      </c>
      <c r="H48" s="82">
        <f>'Aproveitamento mensal'!BD49</f>
        <v>0</v>
      </c>
      <c r="I48" s="82">
        <f>'Aproveitamento mensal'!BE49</f>
        <v>0</v>
      </c>
      <c r="J48" s="82">
        <f>'Aproveitamento mensal'!BF49</f>
        <v>0</v>
      </c>
      <c r="K48" s="82">
        <f>'Aproveitamento mensal'!BG49</f>
        <v>0</v>
      </c>
      <c r="L48" s="82">
        <f>'Aproveitamento mensal'!BH49</f>
        <v>0</v>
      </c>
      <c r="M48" s="82">
        <f>'Aproveitamento mensal'!BI49</f>
        <v>0</v>
      </c>
    </row>
    <row r="49">
      <c r="A49" s="82" t="str">
        <f>'Aproveitamento mensal'!A50</f>
        <v>Zidane</v>
      </c>
      <c r="B49" s="82">
        <f>'Aproveitamento mensal'!AX50</f>
        <v>0</v>
      </c>
      <c r="C49" s="82">
        <f>'Aproveitamento mensal'!AY50</f>
        <v>0</v>
      </c>
      <c r="D49" s="82">
        <f>'Aproveitamento mensal'!AZ50</f>
        <v>0</v>
      </c>
      <c r="E49" s="82">
        <f>'Aproveitamento mensal'!BA50</f>
        <v>0</v>
      </c>
      <c r="F49" s="82">
        <f>'Aproveitamento mensal'!BB50</f>
        <v>0</v>
      </c>
      <c r="G49" s="82">
        <f>'Aproveitamento mensal'!BC50</f>
        <v>0</v>
      </c>
      <c r="H49" s="82">
        <f>'Aproveitamento mensal'!BD50</f>
        <v>0</v>
      </c>
      <c r="I49" s="82">
        <f>'Aproveitamento mensal'!BE50</f>
        <v>0</v>
      </c>
      <c r="J49" s="82">
        <f>'Aproveitamento mensal'!BF50</f>
        <v>0</v>
      </c>
      <c r="K49" s="82">
        <f>'Aproveitamento mensal'!BG50</f>
        <v>0</v>
      </c>
      <c r="L49" s="82">
        <f>'Aproveitamento mensal'!BH50</f>
        <v>0</v>
      </c>
      <c r="M49" s="82">
        <f>'Aproveitamento mensal'!BI50</f>
        <v>0</v>
      </c>
    </row>
    <row r="50">
      <c r="A50" s="82" t="str">
        <f>'Aproveitamento mensal'!A51</f>
        <v>Zorzi</v>
      </c>
      <c r="B50" s="82">
        <f>'Aproveitamento mensal'!AX51</f>
        <v>0</v>
      </c>
      <c r="C50" s="82">
        <f>'Aproveitamento mensal'!AY51</f>
        <v>0</v>
      </c>
      <c r="D50" s="82">
        <f>'Aproveitamento mensal'!AZ51</f>
        <v>1</v>
      </c>
      <c r="E50" s="82">
        <f>'Aproveitamento mensal'!BA51</f>
        <v>0</v>
      </c>
      <c r="F50" s="82">
        <f>'Aproveitamento mensal'!BB51</f>
        <v>0</v>
      </c>
      <c r="G50" s="82">
        <f>'Aproveitamento mensal'!BC51</f>
        <v>0</v>
      </c>
      <c r="H50" s="82">
        <f>'Aproveitamento mensal'!BD51</f>
        <v>0</v>
      </c>
      <c r="I50" s="82">
        <f>'Aproveitamento mensal'!BE51</f>
        <v>0</v>
      </c>
      <c r="J50" s="82">
        <f>'Aproveitamento mensal'!BF51</f>
        <v>0</v>
      </c>
      <c r="K50" s="82">
        <f>'Aproveitamento mensal'!BG51</f>
        <v>0</v>
      </c>
      <c r="L50" s="82">
        <f>'Aproveitamento mensal'!BH51</f>
        <v>0</v>
      </c>
      <c r="M50" s="82">
        <f>'Aproveitamento mensal'!BI51</f>
        <v>0</v>
      </c>
    </row>
    <row r="51">
      <c r="A51" s="82" t="str">
        <f>'Aproveitamento mensal'!A52</f>
        <v>Darlan</v>
      </c>
    </row>
    <row r="52">
      <c r="A52" s="82" t="str">
        <f>'Aproveitamento mensal'!A53</f>
        <v>Daniel Berno</v>
      </c>
    </row>
    <row r="53">
      <c r="A53" s="82" t="str">
        <f>'Aproveitamento mensal'!A54</f>
        <v>Moises</v>
      </c>
    </row>
    <row r="54">
      <c r="A54" s="82" t="str">
        <f>'Aproveitamento mensal'!A55</f>
        <v>Jonas</v>
      </c>
    </row>
    <row r="55">
      <c r="A55" s="82" t="str">
        <f>'Aproveitamento mensal'!A56</f>
        <v>Enoque</v>
      </c>
    </row>
    <row r="56">
      <c r="A56" s="82" t="str">
        <f>'Aproveitamento mensal'!A57</f>
        <v>Raul</v>
      </c>
    </row>
    <row r="57">
      <c r="A57" s="82" t="str">
        <f>'Aproveitamento mensal'!A58</f>
        <v>Estevão</v>
      </c>
    </row>
  </sheetData>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82" t="str">
        <f>'Aproveitamento mensal'!A2</f>
        <v>Atleta</v>
      </c>
      <c r="B1" s="150">
        <f>'Aproveitamento mensal'!BJ2</f>
        <v>44562</v>
      </c>
      <c r="C1" s="150">
        <f>'Aproveitamento mensal'!BK2</f>
        <v>44593</v>
      </c>
      <c r="D1" s="150">
        <f>'Aproveitamento mensal'!BL2</f>
        <v>44621</v>
      </c>
      <c r="E1" s="150">
        <f>'Aproveitamento mensal'!BM2</f>
        <v>44652</v>
      </c>
      <c r="F1" s="150">
        <f>'Aproveitamento mensal'!BN2</f>
        <v>44682</v>
      </c>
      <c r="G1" s="150">
        <f>'Aproveitamento mensal'!BO2</f>
        <v>44713</v>
      </c>
      <c r="H1" s="150">
        <f>'Aproveitamento mensal'!BP2</f>
        <v>44743</v>
      </c>
      <c r="I1" s="150">
        <f>'Aproveitamento mensal'!BQ2</f>
        <v>44774</v>
      </c>
      <c r="J1" s="150">
        <f>'Aproveitamento mensal'!BR2</f>
        <v>44805</v>
      </c>
      <c r="K1" s="150">
        <f>'Aproveitamento mensal'!BS2</f>
        <v>44835</v>
      </c>
      <c r="L1" s="150">
        <f>'Aproveitamento mensal'!BT2</f>
        <v>44866</v>
      </c>
      <c r="M1" s="150">
        <f>'Aproveitamento mensal'!BU2</f>
        <v>44896</v>
      </c>
      <c r="N1" s="82" t="str">
        <f>'Aproveitamento mensal'!BV2</f>
        <v/>
      </c>
      <c r="O1" s="82" t="str">
        <f>'Aproveitamento mensal'!BW2</f>
        <v/>
      </c>
      <c r="P1" s="82" t="str">
        <f>'Aproveitamento mensal'!BX2</f>
        <v/>
      </c>
    </row>
    <row r="2">
      <c r="A2" s="82" t="str">
        <f>'Aproveitamento mensal'!A3</f>
        <v>Artur Jaime</v>
      </c>
      <c r="B2" s="82">
        <f>'Aproveitamento mensal'!BJ3</f>
        <v>0</v>
      </c>
      <c r="C2" s="82">
        <f>'Aproveitamento mensal'!BK3</f>
        <v>7</v>
      </c>
      <c r="D2" s="82">
        <f>'Aproveitamento mensal'!BL3</f>
        <v>4</v>
      </c>
      <c r="E2" s="82">
        <f>'Aproveitamento mensal'!BM3</f>
        <v>0</v>
      </c>
      <c r="F2" s="82">
        <f>'Aproveitamento mensal'!BN3</f>
        <v>0</v>
      </c>
      <c r="G2" s="82">
        <f>'Aproveitamento mensal'!BO3</f>
        <v>0</v>
      </c>
      <c r="H2" s="82">
        <f>'Aproveitamento mensal'!BP3</f>
        <v>0</v>
      </c>
      <c r="I2" s="82">
        <f>'Aproveitamento mensal'!BQ3</f>
        <v>0</v>
      </c>
      <c r="J2" s="82">
        <f>'Aproveitamento mensal'!BR3</f>
        <v>0</v>
      </c>
      <c r="K2" s="82">
        <f>'Aproveitamento mensal'!BS3</f>
        <v>0</v>
      </c>
      <c r="L2" s="82">
        <f>'Aproveitamento mensal'!BT3</f>
        <v>0</v>
      </c>
      <c r="M2" s="82">
        <f>'Aproveitamento mensal'!BU3</f>
        <v>0</v>
      </c>
    </row>
    <row r="3">
      <c r="A3" s="82" t="str">
        <f>'Aproveitamento mensal'!A4</f>
        <v>Bernardo Heller</v>
      </c>
      <c r="B3" s="82">
        <f>'Aproveitamento mensal'!BJ4</f>
        <v>0</v>
      </c>
      <c r="C3" s="82">
        <f>'Aproveitamento mensal'!BK4</f>
        <v>0</v>
      </c>
      <c r="D3" s="82">
        <f>'Aproveitamento mensal'!BL4</f>
        <v>0</v>
      </c>
      <c r="E3" s="82">
        <f>'Aproveitamento mensal'!BM4</f>
        <v>0</v>
      </c>
      <c r="F3" s="82">
        <f>'Aproveitamento mensal'!BN4</f>
        <v>0</v>
      </c>
      <c r="G3" s="82">
        <f>'Aproveitamento mensal'!BO4</f>
        <v>0</v>
      </c>
      <c r="H3" s="82">
        <f>'Aproveitamento mensal'!BP4</f>
        <v>0</v>
      </c>
      <c r="I3" s="82">
        <f>'Aproveitamento mensal'!BQ4</f>
        <v>0</v>
      </c>
      <c r="J3" s="82">
        <f>'Aproveitamento mensal'!BR4</f>
        <v>0</v>
      </c>
      <c r="K3" s="82">
        <f>'Aproveitamento mensal'!BS4</f>
        <v>0</v>
      </c>
      <c r="L3" s="82">
        <f>'Aproveitamento mensal'!BT4</f>
        <v>0</v>
      </c>
      <c r="M3" s="82">
        <f>'Aproveitamento mensal'!BU4</f>
        <v>0</v>
      </c>
    </row>
    <row r="4">
      <c r="A4" s="82" t="str">
        <f>'Aproveitamento mensal'!A5</f>
        <v>Botega</v>
      </c>
      <c r="B4" s="82">
        <f>'Aproveitamento mensal'!BJ5</f>
        <v>0</v>
      </c>
      <c r="C4" s="82">
        <f>'Aproveitamento mensal'!BK5</f>
        <v>0</v>
      </c>
      <c r="D4" s="82">
        <f>'Aproveitamento mensal'!BL5</f>
        <v>1</v>
      </c>
      <c r="E4" s="82">
        <f>'Aproveitamento mensal'!BM5</f>
        <v>9</v>
      </c>
      <c r="F4" s="82">
        <f>'Aproveitamento mensal'!BN5</f>
        <v>9</v>
      </c>
      <c r="G4" s="82">
        <f>'Aproveitamento mensal'!BO5</f>
        <v>3</v>
      </c>
      <c r="H4" s="82">
        <f>'Aproveitamento mensal'!BP5</f>
        <v>0</v>
      </c>
      <c r="I4" s="82">
        <f>'Aproveitamento mensal'!BQ5</f>
        <v>0</v>
      </c>
      <c r="J4" s="82">
        <f>'Aproveitamento mensal'!BR5</f>
        <v>0</v>
      </c>
      <c r="K4" s="82">
        <f>'Aproveitamento mensal'!BS5</f>
        <v>0</v>
      </c>
      <c r="L4" s="82">
        <f>'Aproveitamento mensal'!BT5</f>
        <v>0</v>
      </c>
      <c r="M4" s="82">
        <f>'Aproveitamento mensal'!BU5</f>
        <v>0</v>
      </c>
    </row>
    <row r="5">
      <c r="A5" s="82" t="str">
        <f>'Aproveitamento mensal'!A6</f>
        <v>Bruno Souza</v>
      </c>
      <c r="B5" s="82">
        <f>'Aproveitamento mensal'!BJ6</f>
        <v>0</v>
      </c>
      <c r="C5" s="82">
        <f>'Aproveitamento mensal'!BK6</f>
        <v>3</v>
      </c>
      <c r="D5" s="82">
        <f>'Aproveitamento mensal'!BL6</f>
        <v>4</v>
      </c>
      <c r="E5" s="82">
        <f>'Aproveitamento mensal'!BM6</f>
        <v>0</v>
      </c>
      <c r="F5" s="82">
        <f>'Aproveitamento mensal'!BN6</f>
        <v>0</v>
      </c>
      <c r="G5" s="82">
        <f>'Aproveitamento mensal'!BO6</f>
        <v>0</v>
      </c>
      <c r="H5" s="82">
        <f>'Aproveitamento mensal'!BP6</f>
        <v>0</v>
      </c>
      <c r="I5" s="82">
        <f>'Aproveitamento mensal'!BQ6</f>
        <v>0</v>
      </c>
      <c r="J5" s="82">
        <f>'Aproveitamento mensal'!BR6</f>
        <v>0</v>
      </c>
      <c r="K5" s="82">
        <f>'Aproveitamento mensal'!BS6</f>
        <v>0</v>
      </c>
      <c r="L5" s="82">
        <f>'Aproveitamento mensal'!BT6</f>
        <v>0</v>
      </c>
      <c r="M5" s="82">
        <f>'Aproveitamento mensal'!BU6</f>
        <v>0</v>
      </c>
    </row>
    <row r="6">
      <c r="A6" s="82" t="str">
        <f>'Aproveitamento mensal'!A7</f>
        <v>Cleber </v>
      </c>
      <c r="B6" s="82">
        <f>'Aproveitamento mensal'!BJ7</f>
        <v>0</v>
      </c>
      <c r="C6" s="82">
        <f>'Aproveitamento mensal'!BK7</f>
        <v>4</v>
      </c>
      <c r="D6" s="82">
        <f>'Aproveitamento mensal'!BL7</f>
        <v>8</v>
      </c>
      <c r="E6" s="82">
        <f>'Aproveitamento mensal'!BM7</f>
        <v>3</v>
      </c>
      <c r="F6" s="82">
        <f>'Aproveitamento mensal'!BN7</f>
        <v>3</v>
      </c>
      <c r="G6" s="82">
        <f>'Aproveitamento mensal'!BO7</f>
        <v>0</v>
      </c>
      <c r="H6" s="82">
        <f>'Aproveitamento mensal'!BP7</f>
        <v>0</v>
      </c>
      <c r="I6" s="82">
        <f>'Aproveitamento mensal'!BQ7</f>
        <v>0</v>
      </c>
      <c r="J6" s="82">
        <f>'Aproveitamento mensal'!BR7</f>
        <v>0</v>
      </c>
      <c r="K6" s="82">
        <f>'Aproveitamento mensal'!BS7</f>
        <v>0</v>
      </c>
      <c r="L6" s="82">
        <f>'Aproveitamento mensal'!BT7</f>
        <v>0</v>
      </c>
      <c r="M6" s="82">
        <f>'Aproveitamento mensal'!BU7</f>
        <v>0</v>
      </c>
    </row>
    <row r="7">
      <c r="A7" s="82" t="str">
        <f>'Aproveitamento mensal'!A8</f>
        <v>Cleiton</v>
      </c>
      <c r="B7" s="82">
        <f>'Aproveitamento mensal'!BJ8</f>
        <v>0</v>
      </c>
      <c r="C7" s="82">
        <f>'Aproveitamento mensal'!BK8</f>
        <v>7</v>
      </c>
      <c r="D7" s="82">
        <f>'Aproveitamento mensal'!BL8</f>
        <v>4</v>
      </c>
      <c r="E7" s="82">
        <f>'Aproveitamento mensal'!BM8</f>
        <v>0</v>
      </c>
      <c r="F7" s="82">
        <f>'Aproveitamento mensal'!BN8</f>
        <v>0</v>
      </c>
      <c r="G7" s="82">
        <f>'Aproveitamento mensal'!BO8</f>
        <v>0</v>
      </c>
      <c r="H7" s="82">
        <f>'Aproveitamento mensal'!BP8</f>
        <v>0</v>
      </c>
      <c r="I7" s="82">
        <f>'Aproveitamento mensal'!BQ8</f>
        <v>0</v>
      </c>
      <c r="J7" s="82">
        <f>'Aproveitamento mensal'!BR8</f>
        <v>0</v>
      </c>
      <c r="K7" s="82">
        <f>'Aproveitamento mensal'!BS8</f>
        <v>0</v>
      </c>
      <c r="L7" s="82">
        <f>'Aproveitamento mensal'!BT8</f>
        <v>0</v>
      </c>
      <c r="M7" s="82">
        <f>'Aproveitamento mensal'!BU8</f>
        <v>0</v>
      </c>
    </row>
    <row r="8">
      <c r="A8" s="82" t="str">
        <f>'Aproveitamento mensal'!A9</f>
        <v>Cristian Negão</v>
      </c>
      <c r="B8" s="82">
        <f>'Aproveitamento mensal'!BJ9</f>
        <v>0</v>
      </c>
      <c r="C8" s="82">
        <f>'Aproveitamento mensal'!BK9</f>
        <v>0</v>
      </c>
      <c r="D8" s="82">
        <f>'Aproveitamento mensal'!BL9</f>
        <v>1</v>
      </c>
      <c r="E8" s="82">
        <f>'Aproveitamento mensal'!BM9</f>
        <v>0</v>
      </c>
      <c r="F8" s="82">
        <f>'Aproveitamento mensal'!BN9</f>
        <v>0</v>
      </c>
      <c r="G8" s="82">
        <f>'Aproveitamento mensal'!BO9</f>
        <v>0</v>
      </c>
      <c r="H8" s="82">
        <f>'Aproveitamento mensal'!BP9</f>
        <v>0</v>
      </c>
      <c r="I8" s="82">
        <f>'Aproveitamento mensal'!BQ9</f>
        <v>0</v>
      </c>
      <c r="J8" s="82">
        <f>'Aproveitamento mensal'!BR9</f>
        <v>0</v>
      </c>
      <c r="K8" s="82">
        <f>'Aproveitamento mensal'!BS9</f>
        <v>0</v>
      </c>
      <c r="L8" s="82">
        <f>'Aproveitamento mensal'!BT9</f>
        <v>0</v>
      </c>
      <c r="M8" s="82">
        <f>'Aproveitamento mensal'!BU9</f>
        <v>0</v>
      </c>
    </row>
    <row r="9">
      <c r="A9" s="82" t="str">
        <f>'Aproveitamento mensal'!A10</f>
        <v>Daniel</v>
      </c>
      <c r="B9" s="82">
        <f>'Aproveitamento mensal'!BJ10</f>
        <v>0</v>
      </c>
      <c r="C9" s="82">
        <f>'Aproveitamento mensal'!BK10</f>
        <v>0</v>
      </c>
      <c r="D9" s="82">
        <f>'Aproveitamento mensal'!BL10</f>
        <v>7</v>
      </c>
      <c r="E9" s="82">
        <f>'Aproveitamento mensal'!BM10</f>
        <v>3</v>
      </c>
      <c r="F9" s="82">
        <f>'Aproveitamento mensal'!BN10</f>
        <v>0</v>
      </c>
      <c r="G9" s="82">
        <f>'Aproveitamento mensal'!BO10</f>
        <v>0</v>
      </c>
      <c r="H9" s="82">
        <f>'Aproveitamento mensal'!BP10</f>
        <v>0</v>
      </c>
      <c r="I9" s="82">
        <f>'Aproveitamento mensal'!BQ10</f>
        <v>0</v>
      </c>
      <c r="J9" s="82">
        <f>'Aproveitamento mensal'!BR10</f>
        <v>0</v>
      </c>
      <c r="K9" s="82">
        <f>'Aproveitamento mensal'!BS10</f>
        <v>0</v>
      </c>
      <c r="L9" s="82">
        <f>'Aproveitamento mensal'!BT10</f>
        <v>0</v>
      </c>
      <c r="M9" s="82">
        <f>'Aproveitamento mensal'!BU10</f>
        <v>0</v>
      </c>
    </row>
    <row r="10">
      <c r="A10" s="82" t="str">
        <f>'Aproveitamento mensal'!A11</f>
        <v>Darvin</v>
      </c>
      <c r="B10" s="82">
        <f>'Aproveitamento mensal'!BJ11</f>
        <v>0</v>
      </c>
      <c r="C10" s="82">
        <f>'Aproveitamento mensal'!BK11</f>
        <v>0</v>
      </c>
      <c r="D10" s="82">
        <f>'Aproveitamento mensal'!BL11</f>
        <v>3</v>
      </c>
      <c r="E10" s="82">
        <f>'Aproveitamento mensal'!BM11</f>
        <v>3</v>
      </c>
      <c r="F10" s="82">
        <f>'Aproveitamento mensal'!BN11</f>
        <v>3</v>
      </c>
      <c r="G10" s="82">
        <f>'Aproveitamento mensal'!BO11</f>
        <v>0</v>
      </c>
      <c r="H10" s="82">
        <f>'Aproveitamento mensal'!BP11</f>
        <v>0</v>
      </c>
      <c r="I10" s="82">
        <f>'Aproveitamento mensal'!BQ11</f>
        <v>0</v>
      </c>
      <c r="J10" s="82">
        <f>'Aproveitamento mensal'!BR11</f>
        <v>0</v>
      </c>
      <c r="K10" s="82">
        <f>'Aproveitamento mensal'!BS11</f>
        <v>0</v>
      </c>
      <c r="L10" s="82">
        <f>'Aproveitamento mensal'!BT11</f>
        <v>0</v>
      </c>
      <c r="M10" s="82">
        <f>'Aproveitamento mensal'!BU11</f>
        <v>0</v>
      </c>
    </row>
    <row r="11">
      <c r="A11" s="82" t="str">
        <f>'Aproveitamento mensal'!A12</f>
        <v>Edu Renck</v>
      </c>
      <c r="B11" s="82">
        <f>'Aproveitamento mensal'!BJ12</f>
        <v>0</v>
      </c>
      <c r="C11" s="82">
        <f>'Aproveitamento mensal'!BK12</f>
        <v>7</v>
      </c>
      <c r="D11" s="82">
        <f>'Aproveitamento mensal'!BL12</f>
        <v>1</v>
      </c>
      <c r="E11" s="82">
        <f>'Aproveitamento mensal'!BM12</f>
        <v>0</v>
      </c>
      <c r="F11" s="82">
        <f>'Aproveitamento mensal'!BN12</f>
        <v>3</v>
      </c>
      <c r="G11" s="82">
        <f>'Aproveitamento mensal'!BO12</f>
        <v>0</v>
      </c>
      <c r="H11" s="82">
        <f>'Aproveitamento mensal'!BP12</f>
        <v>0</v>
      </c>
      <c r="I11" s="82">
        <f>'Aproveitamento mensal'!BQ12</f>
        <v>0</v>
      </c>
      <c r="J11" s="82">
        <f>'Aproveitamento mensal'!BR12</f>
        <v>0</v>
      </c>
      <c r="K11" s="82">
        <f>'Aproveitamento mensal'!BS12</f>
        <v>0</v>
      </c>
      <c r="L11" s="82">
        <f>'Aproveitamento mensal'!BT12</f>
        <v>0</v>
      </c>
      <c r="M11" s="82">
        <f>'Aproveitamento mensal'!BU12</f>
        <v>0</v>
      </c>
    </row>
    <row r="12">
      <c r="A12" s="82" t="str">
        <f>'Aproveitamento mensal'!A13</f>
        <v>Evandro</v>
      </c>
      <c r="B12" s="82">
        <f>'Aproveitamento mensal'!BJ13</f>
        <v>0</v>
      </c>
      <c r="C12" s="82">
        <f>'Aproveitamento mensal'!BK13</f>
        <v>0</v>
      </c>
      <c r="D12" s="82">
        <f>'Aproveitamento mensal'!BL13</f>
        <v>1</v>
      </c>
      <c r="E12" s="82">
        <f>'Aproveitamento mensal'!BM13</f>
        <v>6</v>
      </c>
      <c r="F12" s="82">
        <f>'Aproveitamento mensal'!BN13</f>
        <v>6</v>
      </c>
      <c r="G12" s="82">
        <f>'Aproveitamento mensal'!BO13</f>
        <v>9</v>
      </c>
      <c r="H12" s="82">
        <f>'Aproveitamento mensal'!BP13</f>
        <v>0</v>
      </c>
      <c r="I12" s="82">
        <f>'Aproveitamento mensal'!BQ13</f>
        <v>0</v>
      </c>
      <c r="J12" s="82">
        <f>'Aproveitamento mensal'!BR13</f>
        <v>0</v>
      </c>
      <c r="K12" s="82">
        <f>'Aproveitamento mensal'!BS13</f>
        <v>0</v>
      </c>
      <c r="L12" s="82">
        <f>'Aproveitamento mensal'!BT13</f>
        <v>0</v>
      </c>
      <c r="M12" s="82">
        <f>'Aproveitamento mensal'!BU13</f>
        <v>0</v>
      </c>
    </row>
    <row r="13">
      <c r="A13" s="82" t="str">
        <f>'Aproveitamento mensal'!A14</f>
        <v>Felipe Felps</v>
      </c>
      <c r="B13" s="82">
        <f>'Aproveitamento mensal'!BJ14</f>
        <v>0</v>
      </c>
      <c r="C13" s="82">
        <f>'Aproveitamento mensal'!BK14</f>
        <v>1</v>
      </c>
      <c r="D13" s="82">
        <f>'Aproveitamento mensal'!BL14</f>
        <v>2</v>
      </c>
      <c r="E13" s="82">
        <f>'Aproveitamento mensal'!BM14</f>
        <v>0</v>
      </c>
      <c r="F13" s="82">
        <f>'Aproveitamento mensal'!BN14</f>
        <v>0</v>
      </c>
      <c r="G13" s="82">
        <f>'Aproveitamento mensal'!BO14</f>
        <v>0</v>
      </c>
      <c r="H13" s="82">
        <f>'Aproveitamento mensal'!BP14</f>
        <v>0</v>
      </c>
      <c r="I13" s="82">
        <f>'Aproveitamento mensal'!BQ14</f>
        <v>0</v>
      </c>
      <c r="J13" s="82">
        <f>'Aproveitamento mensal'!BR14</f>
        <v>0</v>
      </c>
      <c r="K13" s="82">
        <f>'Aproveitamento mensal'!BS14</f>
        <v>0</v>
      </c>
      <c r="L13" s="82">
        <f>'Aproveitamento mensal'!BT14</f>
        <v>0</v>
      </c>
      <c r="M13" s="82">
        <f>'Aproveitamento mensal'!BU14</f>
        <v>0</v>
      </c>
    </row>
    <row r="14">
      <c r="A14" s="82" t="str">
        <f>'Aproveitamento mensal'!A15</f>
        <v>Felipe Kellerman</v>
      </c>
      <c r="B14" s="82">
        <f>'Aproveitamento mensal'!BJ15</f>
        <v>0</v>
      </c>
      <c r="C14" s="82">
        <f>'Aproveitamento mensal'!BK15</f>
        <v>4</v>
      </c>
      <c r="D14" s="82">
        <f>'Aproveitamento mensal'!BL15</f>
        <v>0</v>
      </c>
      <c r="E14" s="82">
        <f>'Aproveitamento mensal'!BM15</f>
        <v>0</v>
      </c>
      <c r="F14" s="82">
        <f>'Aproveitamento mensal'!BN15</f>
        <v>0</v>
      </c>
      <c r="G14" s="82">
        <f>'Aproveitamento mensal'!BO15</f>
        <v>0</v>
      </c>
      <c r="H14" s="82">
        <f>'Aproveitamento mensal'!BP15</f>
        <v>0</v>
      </c>
      <c r="I14" s="82">
        <f>'Aproveitamento mensal'!BQ15</f>
        <v>0</v>
      </c>
      <c r="J14" s="82">
        <f>'Aproveitamento mensal'!BR15</f>
        <v>0</v>
      </c>
      <c r="K14" s="82">
        <f>'Aproveitamento mensal'!BS15</f>
        <v>0</v>
      </c>
      <c r="L14" s="82">
        <f>'Aproveitamento mensal'!BT15</f>
        <v>0</v>
      </c>
      <c r="M14" s="82">
        <f>'Aproveitamento mensal'!BU15</f>
        <v>0</v>
      </c>
    </row>
    <row r="15">
      <c r="A15" s="82" t="str">
        <f>'Aproveitamento mensal'!A16</f>
        <v>Felipe Ramirez</v>
      </c>
      <c r="B15" s="82">
        <f>'Aproveitamento mensal'!BJ16</f>
        <v>0</v>
      </c>
      <c r="C15" s="82">
        <f>'Aproveitamento mensal'!BK16</f>
        <v>6</v>
      </c>
      <c r="D15" s="82">
        <f>'Aproveitamento mensal'!BL16</f>
        <v>7</v>
      </c>
      <c r="E15" s="82">
        <f>'Aproveitamento mensal'!BM16</f>
        <v>6</v>
      </c>
      <c r="F15" s="82">
        <f>'Aproveitamento mensal'!BN16</f>
        <v>0</v>
      </c>
      <c r="G15" s="82">
        <f>'Aproveitamento mensal'!BO16</f>
        <v>3</v>
      </c>
      <c r="H15" s="82">
        <f>'Aproveitamento mensal'!BP16</f>
        <v>3</v>
      </c>
      <c r="I15" s="82">
        <f>'Aproveitamento mensal'!BQ16</f>
        <v>0</v>
      </c>
      <c r="J15" s="82">
        <f>'Aproveitamento mensal'!BR16</f>
        <v>0</v>
      </c>
      <c r="K15" s="82">
        <f>'Aproveitamento mensal'!BS16</f>
        <v>0</v>
      </c>
      <c r="L15" s="82">
        <f>'Aproveitamento mensal'!BT16</f>
        <v>0</v>
      </c>
      <c r="M15" s="82">
        <f>'Aproveitamento mensal'!BU16</f>
        <v>0</v>
      </c>
    </row>
    <row r="16">
      <c r="A16" s="82" t="str">
        <f>'Aproveitamento mensal'!A17</f>
        <v>Felipe Silva</v>
      </c>
      <c r="B16" s="82">
        <f>'Aproveitamento mensal'!BJ17</f>
        <v>0</v>
      </c>
      <c r="C16" s="82">
        <f>'Aproveitamento mensal'!BK17</f>
        <v>3</v>
      </c>
      <c r="D16" s="82">
        <f>'Aproveitamento mensal'!BL17</f>
        <v>0</v>
      </c>
      <c r="E16" s="82">
        <f>'Aproveitamento mensal'!BM17</f>
        <v>0</v>
      </c>
      <c r="F16" s="82">
        <f>'Aproveitamento mensal'!BN17</f>
        <v>0</v>
      </c>
      <c r="G16" s="82">
        <f>'Aproveitamento mensal'!BO17</f>
        <v>0</v>
      </c>
      <c r="H16" s="82">
        <f>'Aproveitamento mensal'!BP17</f>
        <v>0</v>
      </c>
      <c r="I16" s="82">
        <f>'Aproveitamento mensal'!BQ17</f>
        <v>0</v>
      </c>
      <c r="J16" s="82">
        <f>'Aproveitamento mensal'!BR17</f>
        <v>0</v>
      </c>
      <c r="K16" s="82">
        <f>'Aproveitamento mensal'!BS17</f>
        <v>0</v>
      </c>
      <c r="L16" s="82">
        <f>'Aproveitamento mensal'!BT17</f>
        <v>0</v>
      </c>
      <c r="M16" s="82">
        <f>'Aproveitamento mensal'!BU17</f>
        <v>0</v>
      </c>
    </row>
    <row r="17">
      <c r="A17" s="82" t="str">
        <f>'Aproveitamento mensal'!A18</f>
        <v>Geovane</v>
      </c>
      <c r="B17" s="82">
        <f>'Aproveitamento mensal'!BJ18</f>
        <v>0</v>
      </c>
      <c r="C17" s="82">
        <f>'Aproveitamento mensal'!BK18</f>
        <v>0</v>
      </c>
      <c r="D17" s="82">
        <f>'Aproveitamento mensal'!BL18</f>
        <v>0</v>
      </c>
      <c r="E17" s="82">
        <f>'Aproveitamento mensal'!BM18</f>
        <v>0</v>
      </c>
      <c r="F17" s="82">
        <f>'Aproveitamento mensal'!BN18</f>
        <v>0</v>
      </c>
      <c r="G17" s="82">
        <f>'Aproveitamento mensal'!BO18</f>
        <v>6</v>
      </c>
      <c r="H17" s="82">
        <f>'Aproveitamento mensal'!BP18</f>
        <v>0</v>
      </c>
      <c r="I17" s="82">
        <f>'Aproveitamento mensal'!BQ18</f>
        <v>0</v>
      </c>
      <c r="J17" s="82">
        <f>'Aproveitamento mensal'!BR18</f>
        <v>0</v>
      </c>
      <c r="K17" s="82">
        <f>'Aproveitamento mensal'!BS18</f>
        <v>0</v>
      </c>
      <c r="L17" s="82">
        <f>'Aproveitamento mensal'!BT18</f>
        <v>0</v>
      </c>
      <c r="M17" s="82">
        <f>'Aproveitamento mensal'!BU18</f>
        <v>0</v>
      </c>
    </row>
    <row r="18">
      <c r="A18" s="82" t="str">
        <f>'Aproveitamento mensal'!A19</f>
        <v>Guilherme Bill</v>
      </c>
      <c r="B18" s="82">
        <f>'Aproveitamento mensal'!BJ19</f>
        <v>0</v>
      </c>
      <c r="C18" s="82">
        <f>'Aproveitamento mensal'!BK19</f>
        <v>4</v>
      </c>
      <c r="D18" s="82">
        <f>'Aproveitamento mensal'!BL19</f>
        <v>2</v>
      </c>
      <c r="E18" s="82">
        <f>'Aproveitamento mensal'!BM19</f>
        <v>6</v>
      </c>
      <c r="F18" s="82">
        <f>'Aproveitamento mensal'!BN19</f>
        <v>3</v>
      </c>
      <c r="G18" s="82">
        <f>'Aproveitamento mensal'!BO19</f>
        <v>3</v>
      </c>
      <c r="H18" s="82">
        <f>'Aproveitamento mensal'!BP19</f>
        <v>3</v>
      </c>
      <c r="I18" s="82">
        <f>'Aproveitamento mensal'!BQ19</f>
        <v>0</v>
      </c>
      <c r="J18" s="82">
        <f>'Aproveitamento mensal'!BR19</f>
        <v>0</v>
      </c>
      <c r="K18" s="82">
        <f>'Aproveitamento mensal'!BS19</f>
        <v>0</v>
      </c>
      <c r="L18" s="82">
        <f>'Aproveitamento mensal'!BT19</f>
        <v>0</v>
      </c>
      <c r="M18" s="82">
        <f>'Aproveitamento mensal'!BU19</f>
        <v>0</v>
      </c>
    </row>
    <row r="19">
      <c r="A19" s="82" t="str">
        <f>'Aproveitamento mensal'!A20</f>
        <v>Igor</v>
      </c>
      <c r="B19" s="82">
        <f>'Aproveitamento mensal'!BJ20</f>
        <v>0</v>
      </c>
      <c r="C19" s="82">
        <f>'Aproveitamento mensal'!BK20</f>
        <v>0</v>
      </c>
      <c r="D19" s="82">
        <f>'Aproveitamento mensal'!BL20</f>
        <v>0</v>
      </c>
      <c r="E19" s="82">
        <f>'Aproveitamento mensal'!BM20</f>
        <v>0</v>
      </c>
      <c r="F19" s="82">
        <f>'Aproveitamento mensal'!BN20</f>
        <v>0</v>
      </c>
      <c r="G19" s="82">
        <f>'Aproveitamento mensal'!BO20</f>
        <v>0</v>
      </c>
      <c r="H19" s="82">
        <f>'Aproveitamento mensal'!BP20</f>
        <v>0</v>
      </c>
      <c r="I19" s="82">
        <f>'Aproveitamento mensal'!BQ20</f>
        <v>0</v>
      </c>
      <c r="J19" s="82">
        <f>'Aproveitamento mensal'!BR20</f>
        <v>0</v>
      </c>
      <c r="K19" s="82">
        <f>'Aproveitamento mensal'!BS20</f>
        <v>0</v>
      </c>
      <c r="L19" s="82">
        <f>'Aproveitamento mensal'!BT20</f>
        <v>0</v>
      </c>
      <c r="M19" s="82">
        <f>'Aproveitamento mensal'!BU20</f>
        <v>0</v>
      </c>
    </row>
    <row r="20">
      <c r="A20" s="82" t="str">
        <f>'Aproveitamento mensal'!A21</f>
        <v>Kauê</v>
      </c>
      <c r="B20" s="82">
        <f>'Aproveitamento mensal'!BJ21</f>
        <v>0</v>
      </c>
      <c r="C20" s="82">
        <f>'Aproveitamento mensal'!BK21</f>
        <v>1</v>
      </c>
      <c r="D20" s="82">
        <f>'Aproveitamento mensal'!BL21</f>
        <v>5</v>
      </c>
      <c r="E20" s="82">
        <f>'Aproveitamento mensal'!BM21</f>
        <v>12</v>
      </c>
      <c r="F20" s="82">
        <f>'Aproveitamento mensal'!BN21</f>
        <v>3</v>
      </c>
      <c r="G20" s="82">
        <f>'Aproveitamento mensal'!BO21</f>
        <v>6</v>
      </c>
      <c r="H20" s="82">
        <f>'Aproveitamento mensal'!BP21</f>
        <v>3</v>
      </c>
      <c r="I20" s="82">
        <f>'Aproveitamento mensal'!BQ21</f>
        <v>0</v>
      </c>
      <c r="J20" s="82">
        <f>'Aproveitamento mensal'!BR21</f>
        <v>0</v>
      </c>
      <c r="K20" s="82">
        <f>'Aproveitamento mensal'!BS21</f>
        <v>0</v>
      </c>
      <c r="L20" s="82">
        <f>'Aproveitamento mensal'!BT21</f>
        <v>0</v>
      </c>
      <c r="M20" s="82">
        <f>'Aproveitamento mensal'!BU21</f>
        <v>0</v>
      </c>
    </row>
    <row r="21">
      <c r="A21" s="82" t="str">
        <f>'Aproveitamento mensal'!A22</f>
        <v>Laerte</v>
      </c>
      <c r="B21" s="82">
        <f>'Aproveitamento mensal'!BJ22</f>
        <v>0</v>
      </c>
      <c r="C21" s="82">
        <f>'Aproveitamento mensal'!BK22</f>
        <v>3</v>
      </c>
      <c r="D21" s="82">
        <f>'Aproveitamento mensal'!BL22</f>
        <v>1</v>
      </c>
      <c r="E21" s="82">
        <f>'Aproveitamento mensal'!BM22</f>
        <v>0</v>
      </c>
      <c r="F21" s="82">
        <f>'Aproveitamento mensal'!BN22</f>
        <v>0</v>
      </c>
      <c r="G21" s="82">
        <f>'Aproveitamento mensal'!BO22</f>
        <v>0</v>
      </c>
      <c r="H21" s="82">
        <f>'Aproveitamento mensal'!BP22</f>
        <v>0</v>
      </c>
      <c r="I21" s="82">
        <f>'Aproveitamento mensal'!BQ22</f>
        <v>0</v>
      </c>
      <c r="J21" s="82">
        <f>'Aproveitamento mensal'!BR22</f>
        <v>0</v>
      </c>
      <c r="K21" s="82">
        <f>'Aproveitamento mensal'!BS22</f>
        <v>0</v>
      </c>
      <c r="L21" s="82">
        <f>'Aproveitamento mensal'!BT22</f>
        <v>0</v>
      </c>
      <c r="M21" s="82">
        <f>'Aproveitamento mensal'!BU22</f>
        <v>0</v>
      </c>
    </row>
    <row r="22">
      <c r="A22" s="82" t="str">
        <f>'Aproveitamento mensal'!A23</f>
        <v>Leo</v>
      </c>
      <c r="B22" s="82">
        <f>'Aproveitamento mensal'!BJ23</f>
        <v>0</v>
      </c>
      <c r="C22" s="82">
        <f>'Aproveitamento mensal'!BK23</f>
        <v>0</v>
      </c>
      <c r="D22" s="82">
        <f>'Aproveitamento mensal'!BL23</f>
        <v>0</v>
      </c>
      <c r="E22" s="82">
        <f>'Aproveitamento mensal'!BM23</f>
        <v>0</v>
      </c>
      <c r="F22" s="82">
        <f>'Aproveitamento mensal'!BN23</f>
        <v>0</v>
      </c>
      <c r="G22" s="82">
        <f>'Aproveitamento mensal'!BO23</f>
        <v>0</v>
      </c>
      <c r="H22" s="82">
        <f>'Aproveitamento mensal'!BP23</f>
        <v>0</v>
      </c>
      <c r="I22" s="82">
        <f>'Aproveitamento mensal'!BQ23</f>
        <v>0</v>
      </c>
      <c r="J22" s="82">
        <f>'Aproveitamento mensal'!BR23</f>
        <v>0</v>
      </c>
      <c r="K22" s="82">
        <f>'Aproveitamento mensal'!BS23</f>
        <v>0</v>
      </c>
      <c r="L22" s="82">
        <f>'Aproveitamento mensal'!BT23</f>
        <v>0</v>
      </c>
      <c r="M22" s="82">
        <f>'Aproveitamento mensal'!BU23</f>
        <v>0</v>
      </c>
    </row>
    <row r="23">
      <c r="A23" s="82" t="str">
        <f>'Aproveitamento mensal'!A24</f>
        <v>Luan</v>
      </c>
      <c r="B23" s="82">
        <f>'Aproveitamento mensal'!BJ24</f>
        <v>0</v>
      </c>
      <c r="C23" s="82">
        <f>'Aproveitamento mensal'!BK24</f>
        <v>1</v>
      </c>
      <c r="D23" s="82">
        <f>'Aproveitamento mensal'!BL24</f>
        <v>4</v>
      </c>
      <c r="E23" s="82">
        <f>'Aproveitamento mensal'!BM24</f>
        <v>3</v>
      </c>
      <c r="F23" s="82">
        <f>'Aproveitamento mensal'!BN24</f>
        <v>6</v>
      </c>
      <c r="G23" s="82">
        <f>'Aproveitamento mensal'!BO24</f>
        <v>0</v>
      </c>
      <c r="H23" s="82">
        <f>'Aproveitamento mensal'!BP24</f>
        <v>0</v>
      </c>
      <c r="I23" s="82">
        <f>'Aproveitamento mensal'!BQ24</f>
        <v>0</v>
      </c>
      <c r="J23" s="82">
        <f>'Aproveitamento mensal'!BR24</f>
        <v>0</v>
      </c>
      <c r="K23" s="82">
        <f>'Aproveitamento mensal'!BS24</f>
        <v>0</v>
      </c>
      <c r="L23" s="82">
        <f>'Aproveitamento mensal'!BT24</f>
        <v>0</v>
      </c>
      <c r="M23" s="82">
        <f>'Aproveitamento mensal'!BU24</f>
        <v>0</v>
      </c>
    </row>
    <row r="24">
      <c r="A24" s="82" t="str">
        <f>'Aproveitamento mensal'!A25</f>
        <v>Lucas Cabeça</v>
      </c>
      <c r="B24" s="82">
        <f>'Aproveitamento mensal'!BJ25</f>
        <v>0</v>
      </c>
      <c r="C24" s="82">
        <f>'Aproveitamento mensal'!BK25</f>
        <v>0</v>
      </c>
      <c r="D24" s="82">
        <f>'Aproveitamento mensal'!BL25</f>
        <v>7</v>
      </c>
      <c r="E24" s="82">
        <f>'Aproveitamento mensal'!BM25</f>
        <v>0</v>
      </c>
      <c r="F24" s="82">
        <f>'Aproveitamento mensal'!BN25</f>
        <v>6</v>
      </c>
      <c r="G24" s="82">
        <f>'Aproveitamento mensal'!BO25</f>
        <v>3</v>
      </c>
      <c r="H24" s="82">
        <f>'Aproveitamento mensal'!BP25</f>
        <v>0</v>
      </c>
      <c r="I24" s="82">
        <f>'Aproveitamento mensal'!BQ25</f>
        <v>0</v>
      </c>
      <c r="J24" s="82">
        <f>'Aproveitamento mensal'!BR25</f>
        <v>0</v>
      </c>
      <c r="K24" s="82">
        <f>'Aproveitamento mensal'!BS25</f>
        <v>0</v>
      </c>
      <c r="L24" s="82">
        <f>'Aproveitamento mensal'!BT25</f>
        <v>0</v>
      </c>
      <c r="M24" s="82">
        <f>'Aproveitamento mensal'!BU25</f>
        <v>0</v>
      </c>
    </row>
    <row r="25">
      <c r="A25" s="82" t="str">
        <f>'Aproveitamento mensal'!A26</f>
        <v>Maicon</v>
      </c>
      <c r="B25" s="82">
        <f>'Aproveitamento mensal'!BJ26</f>
        <v>0</v>
      </c>
      <c r="C25" s="82">
        <f>'Aproveitamento mensal'!BK26</f>
        <v>0</v>
      </c>
      <c r="D25" s="82">
        <f>'Aproveitamento mensal'!BL26</f>
        <v>0</v>
      </c>
      <c r="E25" s="82">
        <f>'Aproveitamento mensal'!BM26</f>
        <v>0</v>
      </c>
      <c r="F25" s="82">
        <f>'Aproveitamento mensal'!BN26</f>
        <v>0</v>
      </c>
      <c r="G25" s="82">
        <f>'Aproveitamento mensal'!BO26</f>
        <v>0</v>
      </c>
      <c r="H25" s="82">
        <f>'Aproveitamento mensal'!BP26</f>
        <v>0</v>
      </c>
      <c r="I25" s="82">
        <f>'Aproveitamento mensal'!BQ26</f>
        <v>0</v>
      </c>
      <c r="J25" s="82">
        <f>'Aproveitamento mensal'!BR26</f>
        <v>0</v>
      </c>
      <c r="K25" s="82">
        <f>'Aproveitamento mensal'!BS26</f>
        <v>0</v>
      </c>
      <c r="L25" s="82">
        <f>'Aproveitamento mensal'!BT26</f>
        <v>0</v>
      </c>
      <c r="M25" s="82">
        <f>'Aproveitamento mensal'!BU26</f>
        <v>0</v>
      </c>
    </row>
    <row r="26">
      <c r="A26" s="82" t="str">
        <f>'Aproveitamento mensal'!A27</f>
        <v>Maikel</v>
      </c>
      <c r="B26" s="82">
        <f>'Aproveitamento mensal'!BJ27</f>
        <v>0</v>
      </c>
      <c r="C26" s="82">
        <f>'Aproveitamento mensal'!BK27</f>
        <v>0</v>
      </c>
      <c r="D26" s="82">
        <f>'Aproveitamento mensal'!BL27</f>
        <v>0</v>
      </c>
      <c r="E26" s="82">
        <f>'Aproveitamento mensal'!BM27</f>
        <v>0</v>
      </c>
      <c r="F26" s="82">
        <f>'Aproveitamento mensal'!BN27</f>
        <v>0</v>
      </c>
      <c r="G26" s="82">
        <f>'Aproveitamento mensal'!BO27</f>
        <v>0</v>
      </c>
      <c r="H26" s="82">
        <f>'Aproveitamento mensal'!BP27</f>
        <v>0</v>
      </c>
      <c r="I26" s="82">
        <f>'Aproveitamento mensal'!BQ27</f>
        <v>0</v>
      </c>
      <c r="J26" s="82">
        <f>'Aproveitamento mensal'!BR27</f>
        <v>0</v>
      </c>
      <c r="K26" s="82">
        <f>'Aproveitamento mensal'!BS27</f>
        <v>0</v>
      </c>
      <c r="L26" s="82">
        <f>'Aproveitamento mensal'!BT27</f>
        <v>0</v>
      </c>
      <c r="M26" s="82">
        <f>'Aproveitamento mensal'!BU27</f>
        <v>0</v>
      </c>
    </row>
    <row r="27">
      <c r="A27" s="82" t="str">
        <f>'Aproveitamento mensal'!A28</f>
        <v>Marlon</v>
      </c>
      <c r="B27" s="82">
        <f>'Aproveitamento mensal'!BJ28</f>
        <v>0</v>
      </c>
      <c r="C27" s="82">
        <f>'Aproveitamento mensal'!BK28</f>
        <v>1</v>
      </c>
      <c r="D27" s="82">
        <f>'Aproveitamento mensal'!BL28</f>
        <v>4</v>
      </c>
      <c r="E27" s="82">
        <f>'Aproveitamento mensal'!BM28</f>
        <v>6</v>
      </c>
      <c r="F27" s="82">
        <f>'Aproveitamento mensal'!BN28</f>
        <v>6</v>
      </c>
      <c r="G27" s="82">
        <f>'Aproveitamento mensal'!BO28</f>
        <v>3</v>
      </c>
      <c r="H27" s="82">
        <f>'Aproveitamento mensal'!BP28</f>
        <v>3</v>
      </c>
      <c r="I27" s="82">
        <f>'Aproveitamento mensal'!BQ28</f>
        <v>0</v>
      </c>
      <c r="J27" s="82">
        <f>'Aproveitamento mensal'!BR28</f>
        <v>0</v>
      </c>
      <c r="K27" s="82">
        <f>'Aproveitamento mensal'!BS28</f>
        <v>0</v>
      </c>
      <c r="L27" s="82">
        <f>'Aproveitamento mensal'!BT28</f>
        <v>0</v>
      </c>
      <c r="M27" s="82">
        <f>'Aproveitamento mensal'!BU28</f>
        <v>0</v>
      </c>
    </row>
    <row r="28">
      <c r="A28" s="82" t="str">
        <f>'Aproveitamento mensal'!A29</f>
        <v>Marvin</v>
      </c>
      <c r="B28" s="82">
        <f>'Aproveitamento mensal'!BJ29</f>
        <v>0</v>
      </c>
      <c r="C28" s="82">
        <f>'Aproveitamento mensal'!BK29</f>
        <v>0</v>
      </c>
      <c r="D28" s="82">
        <f>'Aproveitamento mensal'!BL29</f>
        <v>8</v>
      </c>
      <c r="E28" s="82">
        <f>'Aproveitamento mensal'!BM29</f>
        <v>12</v>
      </c>
      <c r="F28" s="82">
        <f>'Aproveitamento mensal'!BN29</f>
        <v>6</v>
      </c>
      <c r="G28" s="82">
        <f>'Aproveitamento mensal'!BO29</f>
        <v>6</v>
      </c>
      <c r="H28" s="82">
        <f>'Aproveitamento mensal'!BP29</f>
        <v>0</v>
      </c>
      <c r="I28" s="82">
        <f>'Aproveitamento mensal'!BQ29</f>
        <v>0</v>
      </c>
      <c r="J28" s="82">
        <f>'Aproveitamento mensal'!BR29</f>
        <v>0</v>
      </c>
      <c r="K28" s="82">
        <f>'Aproveitamento mensal'!BS29</f>
        <v>0</v>
      </c>
      <c r="L28" s="82">
        <f>'Aproveitamento mensal'!BT29</f>
        <v>0</v>
      </c>
      <c r="M28" s="82">
        <f>'Aproveitamento mensal'!BU29</f>
        <v>0</v>
      </c>
    </row>
    <row r="29">
      <c r="A29" s="82" t="str">
        <f>'Aproveitamento mensal'!A30</f>
        <v>Mateus Zenker </v>
      </c>
      <c r="B29" s="82">
        <f>'Aproveitamento mensal'!BJ30</f>
        <v>0</v>
      </c>
      <c r="C29" s="82">
        <f>'Aproveitamento mensal'!BK30</f>
        <v>3</v>
      </c>
      <c r="D29" s="82">
        <f>'Aproveitamento mensal'!BL30</f>
        <v>1</v>
      </c>
      <c r="E29" s="82">
        <f>'Aproveitamento mensal'!BM30</f>
        <v>3</v>
      </c>
      <c r="F29" s="82">
        <f>'Aproveitamento mensal'!BN30</f>
        <v>3</v>
      </c>
      <c r="G29" s="82">
        <f>'Aproveitamento mensal'!BO30</f>
        <v>0</v>
      </c>
      <c r="H29" s="82">
        <f>'Aproveitamento mensal'!BP30</f>
        <v>0</v>
      </c>
      <c r="I29" s="82">
        <f>'Aproveitamento mensal'!BQ30</f>
        <v>0</v>
      </c>
      <c r="J29" s="82">
        <f>'Aproveitamento mensal'!BR30</f>
        <v>0</v>
      </c>
      <c r="K29" s="82">
        <f>'Aproveitamento mensal'!BS30</f>
        <v>0</v>
      </c>
      <c r="L29" s="82">
        <f>'Aproveitamento mensal'!BT30</f>
        <v>0</v>
      </c>
      <c r="M29" s="82">
        <f>'Aproveitamento mensal'!BU30</f>
        <v>0</v>
      </c>
    </row>
    <row r="30">
      <c r="A30" s="82" t="str">
        <f>'Aproveitamento mensal'!A31</f>
        <v>Matheus Reis </v>
      </c>
      <c r="B30" s="82">
        <f>'Aproveitamento mensal'!BJ31</f>
        <v>0</v>
      </c>
      <c r="C30" s="82">
        <f>'Aproveitamento mensal'!BK31</f>
        <v>0</v>
      </c>
      <c r="D30" s="82">
        <f>'Aproveitamento mensal'!BL31</f>
        <v>1</v>
      </c>
      <c r="E30" s="82">
        <f>'Aproveitamento mensal'!BM31</f>
        <v>0</v>
      </c>
      <c r="F30" s="82">
        <f>'Aproveitamento mensal'!BN31</f>
        <v>0</v>
      </c>
      <c r="G30" s="82">
        <f>'Aproveitamento mensal'!BO31</f>
        <v>0</v>
      </c>
      <c r="H30" s="82">
        <f>'Aproveitamento mensal'!BP31</f>
        <v>0</v>
      </c>
      <c r="I30" s="82">
        <f>'Aproveitamento mensal'!BQ31</f>
        <v>0</v>
      </c>
      <c r="J30" s="82">
        <f>'Aproveitamento mensal'!BR31</f>
        <v>0</v>
      </c>
      <c r="K30" s="82">
        <f>'Aproveitamento mensal'!BS31</f>
        <v>0</v>
      </c>
      <c r="L30" s="82">
        <f>'Aproveitamento mensal'!BT31</f>
        <v>0</v>
      </c>
      <c r="M30" s="82">
        <f>'Aproveitamento mensal'!BU31</f>
        <v>0</v>
      </c>
    </row>
    <row r="31">
      <c r="A31" s="82" t="str">
        <f>'Aproveitamento mensal'!A32</f>
        <v>Michel</v>
      </c>
      <c r="B31" s="82">
        <f>'Aproveitamento mensal'!BJ32</f>
        <v>0</v>
      </c>
      <c r="C31" s="82">
        <f>'Aproveitamento mensal'!BK32</f>
        <v>0</v>
      </c>
      <c r="D31" s="82">
        <f>'Aproveitamento mensal'!BL32</f>
        <v>0</v>
      </c>
      <c r="E31" s="82">
        <f>'Aproveitamento mensal'!BM32</f>
        <v>3</v>
      </c>
      <c r="F31" s="82">
        <f>'Aproveitamento mensal'!BN32</f>
        <v>0</v>
      </c>
      <c r="G31" s="82">
        <f>'Aproveitamento mensal'!BO32</f>
        <v>0</v>
      </c>
      <c r="H31" s="82">
        <f>'Aproveitamento mensal'!BP32</f>
        <v>0</v>
      </c>
      <c r="I31" s="82">
        <f>'Aproveitamento mensal'!BQ32</f>
        <v>0</v>
      </c>
      <c r="J31" s="82">
        <f>'Aproveitamento mensal'!BR32</f>
        <v>0</v>
      </c>
      <c r="K31" s="82">
        <f>'Aproveitamento mensal'!BS32</f>
        <v>0</v>
      </c>
      <c r="L31" s="82">
        <f>'Aproveitamento mensal'!BT32</f>
        <v>0</v>
      </c>
      <c r="M31" s="82">
        <f>'Aproveitamento mensal'!BU32</f>
        <v>0</v>
      </c>
    </row>
    <row r="32">
      <c r="A32" s="82" t="str">
        <f>'Aproveitamento mensal'!A33</f>
        <v>Misael</v>
      </c>
      <c r="B32" s="82">
        <f>'Aproveitamento mensal'!BJ33</f>
        <v>0</v>
      </c>
      <c r="C32" s="82">
        <f>'Aproveitamento mensal'!BK33</f>
        <v>0</v>
      </c>
      <c r="D32" s="82">
        <f>'Aproveitamento mensal'!BL33</f>
        <v>1</v>
      </c>
      <c r="E32" s="82">
        <f>'Aproveitamento mensal'!BM33</f>
        <v>3</v>
      </c>
      <c r="F32" s="82">
        <f>'Aproveitamento mensal'!BN33</f>
        <v>3</v>
      </c>
      <c r="G32" s="82">
        <f>'Aproveitamento mensal'!BO33</f>
        <v>6</v>
      </c>
      <c r="H32" s="82">
        <f>'Aproveitamento mensal'!BP33</f>
        <v>3</v>
      </c>
      <c r="I32" s="82">
        <f>'Aproveitamento mensal'!BQ33</f>
        <v>0</v>
      </c>
      <c r="J32" s="82">
        <f>'Aproveitamento mensal'!BR33</f>
        <v>0</v>
      </c>
      <c r="K32" s="82">
        <f>'Aproveitamento mensal'!BS33</f>
        <v>0</v>
      </c>
      <c r="L32" s="82">
        <f>'Aproveitamento mensal'!BT33</f>
        <v>0</v>
      </c>
      <c r="M32" s="82">
        <f>'Aproveitamento mensal'!BU33</f>
        <v>0</v>
      </c>
    </row>
    <row r="33">
      <c r="A33" s="82" t="str">
        <f>'Aproveitamento mensal'!A34</f>
        <v>Murilo Pim</v>
      </c>
      <c r="B33" s="82">
        <f>'Aproveitamento mensal'!BJ34</f>
        <v>0</v>
      </c>
      <c r="C33" s="82">
        <f>'Aproveitamento mensal'!BK34</f>
        <v>3</v>
      </c>
      <c r="D33" s="82">
        <f>'Aproveitamento mensal'!BL34</f>
        <v>0</v>
      </c>
      <c r="E33" s="82">
        <f>'Aproveitamento mensal'!BM34</f>
        <v>0</v>
      </c>
      <c r="F33" s="82">
        <f>'Aproveitamento mensal'!BN34</f>
        <v>0</v>
      </c>
      <c r="G33" s="82">
        <f>'Aproveitamento mensal'!BO34</f>
        <v>0</v>
      </c>
      <c r="H33" s="82">
        <f>'Aproveitamento mensal'!BP34</f>
        <v>0</v>
      </c>
      <c r="I33" s="82">
        <f>'Aproveitamento mensal'!BQ34</f>
        <v>0</v>
      </c>
      <c r="J33" s="82">
        <f>'Aproveitamento mensal'!BR34</f>
        <v>0</v>
      </c>
      <c r="K33" s="82">
        <f>'Aproveitamento mensal'!BS34</f>
        <v>0</v>
      </c>
      <c r="L33" s="82">
        <f>'Aproveitamento mensal'!BT34</f>
        <v>0</v>
      </c>
      <c r="M33" s="82">
        <f>'Aproveitamento mensal'!BU34</f>
        <v>0</v>
      </c>
    </row>
    <row r="34">
      <c r="A34" s="82" t="str">
        <f>'Aproveitamento mensal'!A35</f>
        <v>Pablo Kremer</v>
      </c>
      <c r="B34" s="82">
        <f>'Aproveitamento mensal'!BJ35</f>
        <v>0</v>
      </c>
      <c r="C34" s="82">
        <f>'Aproveitamento mensal'!BK35</f>
        <v>0</v>
      </c>
      <c r="D34" s="82">
        <f>'Aproveitamento mensal'!BL35</f>
        <v>3</v>
      </c>
      <c r="E34" s="82">
        <f>'Aproveitamento mensal'!BM35</f>
        <v>6</v>
      </c>
      <c r="F34" s="82">
        <f>'Aproveitamento mensal'!BN35</f>
        <v>0</v>
      </c>
      <c r="G34" s="82">
        <f>'Aproveitamento mensal'!BO35</f>
        <v>0</v>
      </c>
      <c r="H34" s="82">
        <f>'Aproveitamento mensal'!BP35</f>
        <v>0</v>
      </c>
      <c r="I34" s="82">
        <f>'Aproveitamento mensal'!BQ35</f>
        <v>0</v>
      </c>
      <c r="J34" s="82">
        <f>'Aproveitamento mensal'!BR35</f>
        <v>0</v>
      </c>
      <c r="K34" s="82">
        <f>'Aproveitamento mensal'!BS35</f>
        <v>0</v>
      </c>
      <c r="L34" s="82">
        <f>'Aproveitamento mensal'!BT35</f>
        <v>0</v>
      </c>
      <c r="M34" s="82">
        <f>'Aproveitamento mensal'!BU35</f>
        <v>0</v>
      </c>
    </row>
    <row r="35">
      <c r="A35" s="82" t="str">
        <f>'Aproveitamento mensal'!A36</f>
        <v>Pablo Marques</v>
      </c>
      <c r="B35" s="82">
        <f>'Aproveitamento mensal'!BJ36</f>
        <v>0</v>
      </c>
      <c r="C35" s="82">
        <f>'Aproveitamento mensal'!BK36</f>
        <v>3</v>
      </c>
      <c r="D35" s="82">
        <f>'Aproveitamento mensal'!BL36</f>
        <v>5</v>
      </c>
      <c r="E35" s="82">
        <f>'Aproveitamento mensal'!BM36</f>
        <v>6</v>
      </c>
      <c r="F35" s="82">
        <f>'Aproveitamento mensal'!BN36</f>
        <v>9</v>
      </c>
      <c r="G35" s="82">
        <f>'Aproveitamento mensal'!BO36</f>
        <v>3</v>
      </c>
      <c r="H35" s="82">
        <f>'Aproveitamento mensal'!BP36</f>
        <v>0</v>
      </c>
      <c r="I35" s="82">
        <f>'Aproveitamento mensal'!BQ36</f>
        <v>0</v>
      </c>
      <c r="J35" s="82">
        <f>'Aproveitamento mensal'!BR36</f>
        <v>0</v>
      </c>
      <c r="K35" s="82">
        <f>'Aproveitamento mensal'!BS36</f>
        <v>0</v>
      </c>
      <c r="L35" s="82">
        <f>'Aproveitamento mensal'!BT36</f>
        <v>0</v>
      </c>
      <c r="M35" s="82">
        <f>'Aproveitamento mensal'!BU36</f>
        <v>0</v>
      </c>
    </row>
    <row r="36">
      <c r="A36" s="82" t="str">
        <f>'Aproveitamento mensal'!A37</f>
        <v>Pexe</v>
      </c>
      <c r="B36" s="82">
        <f>'Aproveitamento mensal'!BJ37</f>
        <v>0</v>
      </c>
      <c r="C36" s="82">
        <f>'Aproveitamento mensal'!BK37</f>
        <v>0</v>
      </c>
      <c r="D36" s="82">
        <f>'Aproveitamento mensal'!BL37</f>
        <v>4</v>
      </c>
      <c r="E36" s="82">
        <f>'Aproveitamento mensal'!BM37</f>
        <v>0</v>
      </c>
      <c r="F36" s="82">
        <f>'Aproveitamento mensal'!BN37</f>
        <v>0</v>
      </c>
      <c r="G36" s="82">
        <f>'Aproveitamento mensal'!BO37</f>
        <v>0</v>
      </c>
      <c r="H36" s="82">
        <f>'Aproveitamento mensal'!BP37</f>
        <v>0</v>
      </c>
      <c r="I36" s="82">
        <f>'Aproveitamento mensal'!BQ37</f>
        <v>0</v>
      </c>
      <c r="J36" s="82">
        <f>'Aproveitamento mensal'!BR37</f>
        <v>0</v>
      </c>
      <c r="K36" s="82">
        <f>'Aproveitamento mensal'!BS37</f>
        <v>0</v>
      </c>
      <c r="L36" s="82">
        <f>'Aproveitamento mensal'!BT37</f>
        <v>0</v>
      </c>
      <c r="M36" s="82">
        <f>'Aproveitamento mensal'!BU37</f>
        <v>0</v>
      </c>
    </row>
    <row r="37">
      <c r="A37" s="82" t="str">
        <f>'Aproveitamento mensal'!A38</f>
        <v>Rafael Backes</v>
      </c>
      <c r="B37" s="82">
        <f>'Aproveitamento mensal'!BJ38</f>
        <v>0</v>
      </c>
      <c r="C37" s="82">
        <f>'Aproveitamento mensal'!BK38</f>
        <v>0</v>
      </c>
      <c r="D37" s="82">
        <f>'Aproveitamento mensal'!BL38</f>
        <v>0</v>
      </c>
      <c r="E37" s="82">
        <f>'Aproveitamento mensal'!BM38</f>
        <v>0</v>
      </c>
      <c r="F37" s="82">
        <f>'Aproveitamento mensal'!BN38</f>
        <v>0</v>
      </c>
      <c r="G37" s="82">
        <f>'Aproveitamento mensal'!BO38</f>
        <v>0</v>
      </c>
      <c r="H37" s="82">
        <f>'Aproveitamento mensal'!BP38</f>
        <v>0</v>
      </c>
      <c r="I37" s="82">
        <f>'Aproveitamento mensal'!BQ38</f>
        <v>0</v>
      </c>
      <c r="J37" s="82">
        <f>'Aproveitamento mensal'!BR38</f>
        <v>0</v>
      </c>
      <c r="K37" s="82">
        <f>'Aproveitamento mensal'!BS38</f>
        <v>0</v>
      </c>
      <c r="L37" s="82">
        <f>'Aproveitamento mensal'!BT38</f>
        <v>0</v>
      </c>
      <c r="M37" s="82">
        <f>'Aproveitamento mensal'!BU38</f>
        <v>0</v>
      </c>
    </row>
    <row r="38">
      <c r="A38" s="82" t="str">
        <f>'Aproveitamento mensal'!A39</f>
        <v>Rafael Justo</v>
      </c>
      <c r="B38" s="82">
        <f>'Aproveitamento mensal'!BJ39</f>
        <v>0</v>
      </c>
      <c r="C38" s="82">
        <f>'Aproveitamento mensal'!BK39</f>
        <v>1</v>
      </c>
      <c r="D38" s="82">
        <f>'Aproveitamento mensal'!BL39</f>
        <v>5</v>
      </c>
      <c r="E38" s="82">
        <f>'Aproveitamento mensal'!BM39</f>
        <v>3</v>
      </c>
      <c r="F38" s="82">
        <f>'Aproveitamento mensal'!BN39</f>
        <v>0</v>
      </c>
      <c r="G38" s="82">
        <f>'Aproveitamento mensal'!BO39</f>
        <v>3</v>
      </c>
      <c r="H38" s="82">
        <f>'Aproveitamento mensal'!BP39</f>
        <v>0</v>
      </c>
      <c r="I38" s="82">
        <f>'Aproveitamento mensal'!BQ39</f>
        <v>0</v>
      </c>
      <c r="J38" s="82">
        <f>'Aproveitamento mensal'!BR39</f>
        <v>0</v>
      </c>
      <c r="K38" s="82">
        <f>'Aproveitamento mensal'!BS39</f>
        <v>0</v>
      </c>
      <c r="L38" s="82">
        <f>'Aproveitamento mensal'!BT39</f>
        <v>0</v>
      </c>
      <c r="M38" s="82">
        <f>'Aproveitamento mensal'!BU39</f>
        <v>0</v>
      </c>
    </row>
    <row r="39">
      <c r="A39" s="82" t="str">
        <f>'Aproveitamento mensal'!A40</f>
        <v>Rafael Muller</v>
      </c>
      <c r="B39" s="82">
        <f>'Aproveitamento mensal'!BJ40</f>
        <v>0</v>
      </c>
      <c r="C39" s="82">
        <f>'Aproveitamento mensal'!BK40</f>
        <v>7</v>
      </c>
      <c r="D39" s="82">
        <f>'Aproveitamento mensal'!BL40</f>
        <v>8</v>
      </c>
      <c r="E39" s="82">
        <f>'Aproveitamento mensal'!BM40</f>
        <v>6</v>
      </c>
      <c r="F39" s="82">
        <f>'Aproveitamento mensal'!BN40</f>
        <v>3</v>
      </c>
      <c r="G39" s="82">
        <f>'Aproveitamento mensal'!BO40</f>
        <v>6</v>
      </c>
      <c r="H39" s="82">
        <f>'Aproveitamento mensal'!BP40</f>
        <v>0</v>
      </c>
      <c r="I39" s="82">
        <f>'Aproveitamento mensal'!BQ40</f>
        <v>0</v>
      </c>
      <c r="J39" s="82">
        <f>'Aproveitamento mensal'!BR40</f>
        <v>0</v>
      </c>
      <c r="K39" s="82">
        <f>'Aproveitamento mensal'!BS40</f>
        <v>0</v>
      </c>
      <c r="L39" s="82">
        <f>'Aproveitamento mensal'!BT40</f>
        <v>0</v>
      </c>
      <c r="M39" s="82">
        <f>'Aproveitamento mensal'!BU40</f>
        <v>0</v>
      </c>
    </row>
    <row r="40">
      <c r="A40" s="82" t="str">
        <f>'Aproveitamento mensal'!A41</f>
        <v>Renan Spengler</v>
      </c>
      <c r="B40" s="82">
        <f>'Aproveitamento mensal'!BJ41</f>
        <v>0</v>
      </c>
      <c r="C40" s="82">
        <f>'Aproveitamento mensal'!BK41</f>
        <v>0</v>
      </c>
      <c r="D40" s="82">
        <f>'Aproveitamento mensal'!BL41</f>
        <v>1</v>
      </c>
      <c r="E40" s="82">
        <f>'Aproveitamento mensal'!BM41</f>
        <v>0</v>
      </c>
      <c r="F40" s="82">
        <f>'Aproveitamento mensal'!BN41</f>
        <v>0</v>
      </c>
      <c r="G40" s="82">
        <f>'Aproveitamento mensal'!BO41</f>
        <v>0</v>
      </c>
      <c r="H40" s="82">
        <f>'Aproveitamento mensal'!BP41</f>
        <v>0</v>
      </c>
      <c r="I40" s="82">
        <f>'Aproveitamento mensal'!BQ41</f>
        <v>0</v>
      </c>
      <c r="J40" s="82">
        <f>'Aproveitamento mensal'!BR41</f>
        <v>0</v>
      </c>
      <c r="K40" s="82">
        <f>'Aproveitamento mensal'!BS41</f>
        <v>0</v>
      </c>
      <c r="L40" s="82">
        <f>'Aproveitamento mensal'!BT41</f>
        <v>0</v>
      </c>
      <c r="M40" s="82">
        <f>'Aproveitamento mensal'!BU41</f>
        <v>0</v>
      </c>
    </row>
    <row r="41">
      <c r="A41" s="82" t="str">
        <f>'Aproveitamento mensal'!A42</f>
        <v>Renato Junior </v>
      </c>
      <c r="B41" s="82">
        <f>'Aproveitamento mensal'!BJ42</f>
        <v>0</v>
      </c>
      <c r="C41" s="82">
        <f>'Aproveitamento mensal'!BK42</f>
        <v>4</v>
      </c>
      <c r="D41" s="82">
        <f>'Aproveitamento mensal'!BL42</f>
        <v>5</v>
      </c>
      <c r="E41" s="82">
        <f>'Aproveitamento mensal'!BM42</f>
        <v>3</v>
      </c>
      <c r="F41" s="82">
        <f>'Aproveitamento mensal'!BN42</f>
        <v>3</v>
      </c>
      <c r="G41" s="82">
        <f>'Aproveitamento mensal'!BO42</f>
        <v>0</v>
      </c>
      <c r="H41" s="82">
        <f>'Aproveitamento mensal'!BP42</f>
        <v>0</v>
      </c>
      <c r="I41" s="82">
        <f>'Aproveitamento mensal'!BQ42</f>
        <v>0</v>
      </c>
      <c r="J41" s="82">
        <f>'Aproveitamento mensal'!BR42</f>
        <v>0</v>
      </c>
      <c r="K41" s="82">
        <f>'Aproveitamento mensal'!BS42</f>
        <v>0</v>
      </c>
      <c r="L41" s="82">
        <f>'Aproveitamento mensal'!BT42</f>
        <v>0</v>
      </c>
      <c r="M41" s="82">
        <f>'Aproveitamento mensal'!BU42</f>
        <v>0</v>
      </c>
    </row>
    <row r="42">
      <c r="A42" s="82" t="str">
        <f>'Aproveitamento mensal'!A43</f>
        <v>Rickyel</v>
      </c>
      <c r="B42" s="82">
        <f>'Aproveitamento mensal'!BJ43</f>
        <v>0</v>
      </c>
      <c r="C42" s="82">
        <f>'Aproveitamento mensal'!BK43</f>
        <v>0</v>
      </c>
      <c r="D42" s="82">
        <f>'Aproveitamento mensal'!BL43</f>
        <v>1</v>
      </c>
      <c r="E42" s="82">
        <f>'Aproveitamento mensal'!BM43</f>
        <v>3</v>
      </c>
      <c r="F42" s="82">
        <f>'Aproveitamento mensal'!BN43</f>
        <v>3</v>
      </c>
      <c r="G42" s="82">
        <f>'Aproveitamento mensal'!BO43</f>
        <v>0</v>
      </c>
      <c r="H42" s="82">
        <f>'Aproveitamento mensal'!BP43</f>
        <v>0</v>
      </c>
      <c r="I42" s="82">
        <f>'Aproveitamento mensal'!BQ43</f>
        <v>0</v>
      </c>
      <c r="J42" s="82">
        <f>'Aproveitamento mensal'!BR43</f>
        <v>0</v>
      </c>
      <c r="K42" s="82">
        <f>'Aproveitamento mensal'!BS43</f>
        <v>0</v>
      </c>
      <c r="L42" s="82">
        <f>'Aproveitamento mensal'!BT43</f>
        <v>0</v>
      </c>
      <c r="M42" s="82">
        <f>'Aproveitamento mensal'!BU43</f>
        <v>0</v>
      </c>
    </row>
    <row r="43">
      <c r="A43" s="82" t="str">
        <f>'Aproveitamento mensal'!A44</f>
        <v>Roberto Renck</v>
      </c>
      <c r="B43" s="82">
        <f>'Aproveitamento mensal'!BJ44</f>
        <v>0</v>
      </c>
      <c r="C43" s="82">
        <f>'Aproveitamento mensal'!BK44</f>
        <v>4</v>
      </c>
      <c r="D43" s="82">
        <f>'Aproveitamento mensal'!BL44</f>
        <v>0</v>
      </c>
      <c r="E43" s="82">
        <f>'Aproveitamento mensal'!BM44</f>
        <v>0</v>
      </c>
      <c r="F43" s="82">
        <f>'Aproveitamento mensal'!BN44</f>
        <v>0</v>
      </c>
      <c r="G43" s="82">
        <f>'Aproveitamento mensal'!BO44</f>
        <v>0</v>
      </c>
      <c r="H43" s="82">
        <f>'Aproveitamento mensal'!BP44</f>
        <v>0</v>
      </c>
      <c r="I43" s="82">
        <f>'Aproveitamento mensal'!BQ44</f>
        <v>0</v>
      </c>
      <c r="J43" s="82">
        <f>'Aproveitamento mensal'!BR44</f>
        <v>0</v>
      </c>
      <c r="K43" s="82">
        <f>'Aproveitamento mensal'!BS44</f>
        <v>0</v>
      </c>
      <c r="L43" s="82">
        <f>'Aproveitamento mensal'!BT44</f>
        <v>0</v>
      </c>
      <c r="M43" s="82">
        <f>'Aproveitamento mensal'!BU44</f>
        <v>0</v>
      </c>
    </row>
    <row r="44">
      <c r="A44" s="82" t="str">
        <f>'Aproveitamento mensal'!A45</f>
        <v>Ruan</v>
      </c>
      <c r="B44" s="82">
        <f>'Aproveitamento mensal'!BJ45</f>
        <v>0</v>
      </c>
      <c r="C44" s="82">
        <f>'Aproveitamento mensal'!BK45</f>
        <v>3</v>
      </c>
      <c r="D44" s="82">
        <f>'Aproveitamento mensal'!BL45</f>
        <v>0</v>
      </c>
      <c r="E44" s="82">
        <f>'Aproveitamento mensal'!BM45</f>
        <v>0</v>
      </c>
      <c r="F44" s="82">
        <f>'Aproveitamento mensal'!BN45</f>
        <v>0</v>
      </c>
      <c r="G44" s="82">
        <f>'Aproveitamento mensal'!BO45</f>
        <v>0</v>
      </c>
      <c r="H44" s="82">
        <f>'Aproveitamento mensal'!BP45</f>
        <v>0</v>
      </c>
      <c r="I44" s="82">
        <f>'Aproveitamento mensal'!BQ45</f>
        <v>0</v>
      </c>
      <c r="J44" s="82">
        <f>'Aproveitamento mensal'!BR45</f>
        <v>0</v>
      </c>
      <c r="K44" s="82">
        <f>'Aproveitamento mensal'!BS45</f>
        <v>0</v>
      </c>
      <c r="L44" s="82">
        <f>'Aproveitamento mensal'!BT45</f>
        <v>0</v>
      </c>
      <c r="M44" s="82">
        <f>'Aproveitamento mensal'!BU45</f>
        <v>0</v>
      </c>
    </row>
    <row r="45">
      <c r="A45" s="82" t="str">
        <f>'Aproveitamento mensal'!A46</f>
        <v>Sandro</v>
      </c>
      <c r="B45" s="82">
        <f>'Aproveitamento mensal'!BJ46</f>
        <v>0</v>
      </c>
      <c r="C45" s="82">
        <f>'Aproveitamento mensal'!BK46</f>
        <v>0</v>
      </c>
      <c r="D45" s="82">
        <f>'Aproveitamento mensal'!BL46</f>
        <v>3</v>
      </c>
      <c r="E45" s="82">
        <f>'Aproveitamento mensal'!BM46</f>
        <v>0</v>
      </c>
      <c r="F45" s="82">
        <f>'Aproveitamento mensal'!BN46</f>
        <v>0</v>
      </c>
      <c r="G45" s="82">
        <f>'Aproveitamento mensal'!BO46</f>
        <v>0</v>
      </c>
      <c r="H45" s="82">
        <f>'Aproveitamento mensal'!BP46</f>
        <v>0</v>
      </c>
      <c r="I45" s="82">
        <f>'Aproveitamento mensal'!BQ46</f>
        <v>0</v>
      </c>
      <c r="J45" s="82">
        <f>'Aproveitamento mensal'!BR46</f>
        <v>0</v>
      </c>
      <c r="K45" s="82">
        <f>'Aproveitamento mensal'!BS46</f>
        <v>0</v>
      </c>
      <c r="L45" s="82">
        <f>'Aproveitamento mensal'!BT46</f>
        <v>0</v>
      </c>
      <c r="M45" s="82">
        <f>'Aproveitamento mensal'!BU46</f>
        <v>0</v>
      </c>
    </row>
    <row r="46">
      <c r="A46" s="82" t="str">
        <f>'Aproveitamento mensal'!A47</f>
        <v>Tevez</v>
      </c>
      <c r="B46" s="82">
        <f>'Aproveitamento mensal'!BJ47</f>
        <v>0</v>
      </c>
      <c r="C46" s="82">
        <f>'Aproveitamento mensal'!BK47</f>
        <v>0</v>
      </c>
      <c r="D46" s="82">
        <f>'Aproveitamento mensal'!BL47</f>
        <v>0</v>
      </c>
      <c r="E46" s="82">
        <f>'Aproveitamento mensal'!BM47</f>
        <v>0</v>
      </c>
      <c r="F46" s="82">
        <f>'Aproveitamento mensal'!BN47</f>
        <v>6</v>
      </c>
      <c r="G46" s="82">
        <f>'Aproveitamento mensal'!BO47</f>
        <v>6</v>
      </c>
      <c r="H46" s="82">
        <f>'Aproveitamento mensal'!BP47</f>
        <v>3</v>
      </c>
      <c r="I46" s="82">
        <f>'Aproveitamento mensal'!BQ47</f>
        <v>0</v>
      </c>
      <c r="J46" s="82">
        <f>'Aproveitamento mensal'!BR47</f>
        <v>0</v>
      </c>
      <c r="K46" s="82">
        <f>'Aproveitamento mensal'!BS47</f>
        <v>0</v>
      </c>
      <c r="L46" s="82">
        <f>'Aproveitamento mensal'!BT47</f>
        <v>0</v>
      </c>
      <c r="M46" s="82">
        <f>'Aproveitamento mensal'!BU47</f>
        <v>0</v>
      </c>
    </row>
    <row r="47">
      <c r="A47" s="82" t="str">
        <f>'Aproveitamento mensal'!A48</f>
        <v>Victor</v>
      </c>
      <c r="B47" s="82">
        <f>'Aproveitamento mensal'!BJ48</f>
        <v>0</v>
      </c>
      <c r="C47" s="82">
        <f>'Aproveitamento mensal'!BK48</f>
        <v>0</v>
      </c>
      <c r="D47" s="82">
        <f>'Aproveitamento mensal'!BL48</f>
        <v>3</v>
      </c>
      <c r="E47" s="82">
        <f>'Aproveitamento mensal'!BM48</f>
        <v>0</v>
      </c>
      <c r="F47" s="82">
        <f>'Aproveitamento mensal'!BN48</f>
        <v>9</v>
      </c>
      <c r="G47" s="82">
        <f>'Aproveitamento mensal'!BO48</f>
        <v>6</v>
      </c>
      <c r="H47" s="82">
        <f>'Aproveitamento mensal'!BP48</f>
        <v>0</v>
      </c>
      <c r="I47" s="82">
        <f>'Aproveitamento mensal'!BQ48</f>
        <v>0</v>
      </c>
      <c r="J47" s="82">
        <f>'Aproveitamento mensal'!BR48</f>
        <v>0</v>
      </c>
      <c r="K47" s="82">
        <f>'Aproveitamento mensal'!BS48</f>
        <v>0</v>
      </c>
      <c r="L47" s="82">
        <f>'Aproveitamento mensal'!BT48</f>
        <v>0</v>
      </c>
      <c r="M47" s="82">
        <f>'Aproveitamento mensal'!BU48</f>
        <v>0</v>
      </c>
    </row>
    <row r="48">
      <c r="A48" s="82" t="str">
        <f>'Aproveitamento mensal'!A49</f>
        <v>Wilson</v>
      </c>
      <c r="B48" s="82">
        <f>'Aproveitamento mensal'!BJ49</f>
        <v>0</v>
      </c>
      <c r="C48" s="82">
        <f>'Aproveitamento mensal'!BK49</f>
        <v>4</v>
      </c>
      <c r="D48" s="82">
        <f>'Aproveitamento mensal'!BL49</f>
        <v>8</v>
      </c>
      <c r="E48" s="82">
        <f>'Aproveitamento mensal'!BM49</f>
        <v>6</v>
      </c>
      <c r="F48" s="82">
        <f>'Aproveitamento mensal'!BN49</f>
        <v>6</v>
      </c>
      <c r="G48" s="82">
        <f>'Aproveitamento mensal'!BO49</f>
        <v>6</v>
      </c>
      <c r="H48" s="82">
        <f>'Aproveitamento mensal'!BP49</f>
        <v>0</v>
      </c>
      <c r="I48" s="82">
        <f>'Aproveitamento mensal'!BQ49</f>
        <v>0</v>
      </c>
      <c r="J48" s="82">
        <f>'Aproveitamento mensal'!BR49</f>
        <v>0</v>
      </c>
      <c r="K48" s="82">
        <f>'Aproveitamento mensal'!BS49</f>
        <v>0</v>
      </c>
      <c r="L48" s="82">
        <f>'Aproveitamento mensal'!BT49</f>
        <v>0</v>
      </c>
      <c r="M48" s="82">
        <f>'Aproveitamento mensal'!BU49</f>
        <v>0</v>
      </c>
    </row>
    <row r="49">
      <c r="A49" s="82" t="str">
        <f>'Aproveitamento mensal'!A50</f>
        <v>Zidane</v>
      </c>
      <c r="B49" s="82">
        <f>'Aproveitamento mensal'!BJ50</f>
        <v>0</v>
      </c>
      <c r="C49" s="82">
        <f>'Aproveitamento mensal'!BK50</f>
        <v>0</v>
      </c>
      <c r="D49" s="82">
        <f>'Aproveitamento mensal'!BL50</f>
        <v>3</v>
      </c>
      <c r="E49" s="82">
        <f>'Aproveitamento mensal'!BM50</f>
        <v>0</v>
      </c>
      <c r="F49" s="82">
        <f>'Aproveitamento mensal'!BN50</f>
        <v>3</v>
      </c>
      <c r="G49" s="82">
        <f>'Aproveitamento mensal'!BO50</f>
        <v>0</v>
      </c>
      <c r="H49" s="82">
        <f>'Aproveitamento mensal'!BP50</f>
        <v>0</v>
      </c>
      <c r="I49" s="82">
        <f>'Aproveitamento mensal'!BQ50</f>
        <v>0</v>
      </c>
      <c r="J49" s="82">
        <f>'Aproveitamento mensal'!BR50</f>
        <v>0</v>
      </c>
      <c r="K49" s="82">
        <f>'Aproveitamento mensal'!BS50</f>
        <v>0</v>
      </c>
      <c r="L49" s="82">
        <f>'Aproveitamento mensal'!BT50</f>
        <v>0</v>
      </c>
      <c r="M49" s="82">
        <f>'Aproveitamento mensal'!BU50</f>
        <v>0</v>
      </c>
    </row>
    <row r="50">
      <c r="A50" s="82" t="str">
        <f>'Aproveitamento mensal'!A51</f>
        <v>Zorzi</v>
      </c>
      <c r="B50" s="82">
        <f>'Aproveitamento mensal'!BJ51</f>
        <v>0</v>
      </c>
      <c r="C50" s="82">
        <f>'Aproveitamento mensal'!BK51</f>
        <v>0</v>
      </c>
      <c r="D50" s="82">
        <f>'Aproveitamento mensal'!BL51</f>
        <v>1</v>
      </c>
      <c r="E50" s="82">
        <f>'Aproveitamento mensal'!BM51</f>
        <v>3</v>
      </c>
      <c r="F50" s="82">
        <f>'Aproveitamento mensal'!BN51</f>
        <v>3</v>
      </c>
      <c r="G50" s="82">
        <f>'Aproveitamento mensal'!BO51</f>
        <v>0</v>
      </c>
      <c r="H50" s="82">
        <f>'Aproveitamento mensal'!BP51</f>
        <v>0</v>
      </c>
      <c r="I50" s="82">
        <f>'Aproveitamento mensal'!BQ51</f>
        <v>0</v>
      </c>
      <c r="J50" s="82">
        <f>'Aproveitamento mensal'!BR51</f>
        <v>0</v>
      </c>
      <c r="K50" s="82">
        <f>'Aproveitamento mensal'!BS51</f>
        <v>0</v>
      </c>
      <c r="L50" s="82">
        <f>'Aproveitamento mensal'!BT51</f>
        <v>0</v>
      </c>
      <c r="M50" s="82">
        <f>'Aproveitamento mensal'!BU51</f>
        <v>0</v>
      </c>
    </row>
    <row r="51">
      <c r="A51" s="82" t="str">
        <f>'Aproveitamento mensal'!A52</f>
        <v>Darlan</v>
      </c>
    </row>
    <row r="52">
      <c r="A52" s="82" t="str">
        <f>'Aproveitamento mensal'!A53</f>
        <v>Daniel Berno</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6.0"/>
    <col customWidth="1" min="2" max="2" width="16.0"/>
    <col customWidth="1" min="4" max="4" width="7.75"/>
    <col customWidth="1" min="5" max="5" width="14.0"/>
    <col customWidth="1" min="6" max="6" width="11.63"/>
    <col customWidth="1" min="7" max="7" width="9.63"/>
    <col customWidth="1" min="8" max="8" width="10.88"/>
    <col customWidth="1" min="10" max="11" width="8.38"/>
    <col customWidth="1" min="12" max="12" width="5.25"/>
    <col customWidth="1" min="13" max="13" width="13.5"/>
    <col customWidth="1" min="15" max="15" width="15.75"/>
    <col customWidth="1" min="16" max="16" width="17.13"/>
    <col customWidth="1" min="17" max="17" width="21.0"/>
    <col customWidth="1" min="19" max="19" width="46.25"/>
  </cols>
  <sheetData>
    <row r="1">
      <c r="A1" s="33"/>
      <c r="B1" s="33" t="s">
        <v>96</v>
      </c>
      <c r="C1" s="33" t="s">
        <v>97</v>
      </c>
      <c r="D1" s="33" t="s">
        <v>98</v>
      </c>
      <c r="E1" s="33" t="s">
        <v>99</v>
      </c>
      <c r="F1" s="33" t="s">
        <v>100</v>
      </c>
      <c r="G1" s="33" t="s">
        <v>101</v>
      </c>
      <c r="H1" s="33" t="s">
        <v>102</v>
      </c>
      <c r="I1" s="33" t="s">
        <v>103</v>
      </c>
      <c r="J1" s="22" t="s">
        <v>104</v>
      </c>
      <c r="M1" s="34" t="s">
        <v>105</v>
      </c>
      <c r="N1" s="34" t="s">
        <v>106</v>
      </c>
      <c r="O1" s="34" t="s">
        <v>107</v>
      </c>
      <c r="P1" s="35" t="s">
        <v>108</v>
      </c>
      <c r="U1" s="36"/>
      <c r="V1" s="36"/>
      <c r="W1" s="36"/>
      <c r="X1" s="36"/>
      <c r="Y1" s="36"/>
      <c r="Z1" s="36"/>
      <c r="AA1" s="36"/>
      <c r="AB1" s="36"/>
      <c r="AC1" s="36"/>
      <c r="AD1" s="36"/>
    </row>
    <row r="2">
      <c r="A2" s="37" t="s">
        <v>109</v>
      </c>
      <c r="B2" s="6" t="s">
        <v>0</v>
      </c>
      <c r="C2" s="6" t="s">
        <v>1</v>
      </c>
      <c r="D2" s="7" t="s">
        <v>2</v>
      </c>
      <c r="E2" s="7" t="s">
        <v>3</v>
      </c>
      <c r="F2" s="7" t="s">
        <v>4</v>
      </c>
      <c r="G2" s="6" t="s">
        <v>5</v>
      </c>
      <c r="H2" s="6" t="s">
        <v>6</v>
      </c>
      <c r="I2" s="6" t="s">
        <v>7</v>
      </c>
      <c r="J2" s="6" t="s">
        <v>8</v>
      </c>
      <c r="K2" s="10" t="s">
        <v>16</v>
      </c>
      <c r="M2" s="38">
        <v>44749.0</v>
      </c>
      <c r="N2" s="39" t="s">
        <v>47</v>
      </c>
      <c r="O2" s="9" t="s">
        <v>46</v>
      </c>
      <c r="P2" s="40" t="s">
        <v>95</v>
      </c>
      <c r="Q2" s="41"/>
      <c r="S2" s="42" t="s">
        <v>110</v>
      </c>
    </row>
    <row r="3">
      <c r="B3" s="43" t="s">
        <v>13</v>
      </c>
      <c r="C3" s="43" t="s">
        <v>14</v>
      </c>
      <c r="D3" s="44" t="s">
        <v>15</v>
      </c>
      <c r="E3" s="45">
        <f t="shared" ref="E3:E22" si="1">J3/(F3*3)</f>
        <v>0.4074074074</v>
      </c>
      <c r="F3" s="46">
        <f>SUMIFS('Histórico de Jogos'!$A:$A,'Histórico de Jogos'!$D:$D,B3)</f>
        <v>9</v>
      </c>
      <c r="G3" s="46">
        <f>SUMIFS('Histórico de Jogos'!$A:$A,'Histórico de Jogos'!$D:$D,B3,'Histórico de Jogos'!$F:$F,"V")</f>
        <v>3</v>
      </c>
      <c r="H3" s="46">
        <f>SUMIFS('Histórico de Jogos'!$A:$A,'Histórico de Jogos'!$D:$D,B3,'Histórico de Jogos'!$F:$F,"D")</f>
        <v>4</v>
      </c>
      <c r="I3" s="46">
        <f>SUMIFS('Histórico de Jogos'!$A:$A,'Histórico de Jogos'!$D:$D,B3,'Histórico de Jogos'!$F:$F,"E")</f>
        <v>2</v>
      </c>
      <c r="J3" s="46">
        <f t="shared" ref="J3:J22" si="2">SUM(G3*3)+(I3)</f>
        <v>11</v>
      </c>
      <c r="K3" s="47" t="s">
        <v>16</v>
      </c>
      <c r="N3" s="39" t="s">
        <v>111</v>
      </c>
      <c r="O3" s="9" t="s">
        <v>112</v>
      </c>
      <c r="P3" s="40" t="s">
        <v>32</v>
      </c>
      <c r="Q3" s="48"/>
      <c r="R3" s="49"/>
    </row>
    <row r="4">
      <c r="B4" s="50" t="s">
        <v>20</v>
      </c>
      <c r="C4" s="50" t="s">
        <v>19</v>
      </c>
      <c r="D4" s="51" t="s">
        <v>15</v>
      </c>
      <c r="E4" s="52">
        <f t="shared" si="1"/>
        <v>0.4583333333</v>
      </c>
      <c r="F4" s="53">
        <f>SUMIFS('Histórico de Jogos'!$A:$A,'Histórico de Jogos'!$D:$D,B4)</f>
        <v>16</v>
      </c>
      <c r="G4" s="53">
        <f>SUMIFS('Histórico de Jogos'!$A:$A,'Histórico de Jogos'!$D:$D,B4,'Histórico de Jogos'!$F:$F,"V")</f>
        <v>7</v>
      </c>
      <c r="H4" s="53">
        <f>SUMIFS('Histórico de Jogos'!$A:$A,'Histórico de Jogos'!$D:$D,B4,'Histórico de Jogos'!$F:$F,"D")</f>
        <v>8</v>
      </c>
      <c r="I4" s="53">
        <f>SUMIFS('Histórico de Jogos'!$A:$A,'Histórico de Jogos'!$D:$D,B4,'Histórico de Jogos'!$F:$F,"E")</f>
        <v>1</v>
      </c>
      <c r="J4" s="53">
        <f t="shared" si="2"/>
        <v>22</v>
      </c>
      <c r="K4" s="54" t="s">
        <v>16</v>
      </c>
      <c r="N4" s="39" t="s">
        <v>111</v>
      </c>
      <c r="O4" s="9" t="s">
        <v>79</v>
      </c>
      <c r="P4" s="40" t="s">
        <v>20</v>
      </c>
    </row>
    <row r="5">
      <c r="B5" s="50" t="s">
        <v>32</v>
      </c>
      <c r="C5" s="50" t="s">
        <v>19</v>
      </c>
      <c r="D5" s="51" t="s">
        <v>27</v>
      </c>
      <c r="E5" s="52">
        <f t="shared" si="1"/>
        <v>0.6111111111</v>
      </c>
      <c r="F5" s="53">
        <f>SUMIFS('Histórico de Jogos'!$A:$A,'Histórico de Jogos'!$D:$D,B5)</f>
        <v>6</v>
      </c>
      <c r="G5" s="53">
        <f>SUMIFS('Histórico de Jogos'!$A:$A,'Histórico de Jogos'!$D:$D,B5,'Histórico de Jogos'!$F:$F,"V")</f>
        <v>3</v>
      </c>
      <c r="H5" s="53">
        <f>SUMIFS('Histórico de Jogos'!$A:$A,'Histórico de Jogos'!$D:$D,B5,'Histórico de Jogos'!$F:$F,"D")</f>
        <v>1</v>
      </c>
      <c r="I5" s="53">
        <f>SUMIFS('Histórico de Jogos'!$A:$A,'Histórico de Jogos'!$D:$D,B5,'Histórico de Jogos'!$F:$F,"E")</f>
        <v>2</v>
      </c>
      <c r="J5" s="53">
        <f t="shared" si="2"/>
        <v>11</v>
      </c>
      <c r="K5" s="54" t="s">
        <v>16</v>
      </c>
      <c r="N5" s="39" t="s">
        <v>113</v>
      </c>
      <c r="O5" s="9" t="s">
        <v>63</v>
      </c>
      <c r="P5" s="40" t="s">
        <v>114</v>
      </c>
    </row>
    <row r="6">
      <c r="B6" s="50" t="s">
        <v>39</v>
      </c>
      <c r="C6" s="50" t="s">
        <v>26</v>
      </c>
      <c r="D6" s="51" t="s">
        <v>27</v>
      </c>
      <c r="E6" s="52">
        <f t="shared" si="1"/>
        <v>0.5952380952</v>
      </c>
      <c r="F6" s="53">
        <f>SUMIFS('Histórico de Jogos'!$A:$A,'Histórico de Jogos'!$D:$D,B6)</f>
        <v>14</v>
      </c>
      <c r="G6" s="53">
        <f>SUMIFS('Histórico de Jogos'!$A:$A,'Histórico de Jogos'!$D:$D,B6,'Histórico de Jogos'!$F:$F,"V")</f>
        <v>8</v>
      </c>
      <c r="H6" s="53">
        <f>SUMIFS('Histórico de Jogos'!$A:$A,'Histórico de Jogos'!$D:$D,B6,'Histórico de Jogos'!$F:$F,"D")</f>
        <v>5</v>
      </c>
      <c r="I6" s="53">
        <f>SUMIFS('Histórico de Jogos'!$A:$A,'Histórico de Jogos'!$D:$D,B6,'Histórico de Jogos'!$F:$F,"E")</f>
        <v>1</v>
      </c>
      <c r="J6" s="53">
        <f t="shared" si="2"/>
        <v>25</v>
      </c>
      <c r="K6" s="54" t="s">
        <v>16</v>
      </c>
      <c r="N6" s="39" t="s">
        <v>113</v>
      </c>
      <c r="O6" s="29" t="s">
        <v>39</v>
      </c>
      <c r="P6" s="55" t="s">
        <v>41</v>
      </c>
      <c r="Q6" s="49"/>
    </row>
    <row r="7">
      <c r="B7" s="50" t="s">
        <v>41</v>
      </c>
      <c r="C7" s="50" t="s">
        <v>42</v>
      </c>
      <c r="D7" s="51" t="s">
        <v>22</v>
      </c>
      <c r="E7" s="52">
        <f t="shared" si="1"/>
        <v>0.5</v>
      </c>
      <c r="F7" s="53">
        <f>SUMIFS('Histórico de Jogos'!$A:$A,'Histórico de Jogos'!$D:$D,B7)</f>
        <v>4</v>
      </c>
      <c r="G7" s="53">
        <f>SUMIFS('Histórico de Jogos'!$A:$A,'Histórico de Jogos'!$D:$D,B7,'Histórico de Jogos'!$F:$F,"V")</f>
        <v>2</v>
      </c>
      <c r="H7" s="53">
        <f>SUMIFS('Histórico de Jogos'!$A:$A,'Histórico de Jogos'!$D:$D,B7,'Histórico de Jogos'!$F:$F,"D")</f>
        <v>2</v>
      </c>
      <c r="I7" s="53">
        <f>SUMIFS('Histórico de Jogos'!$A:$A,'Histórico de Jogos'!$D:$D,B7,'Histórico de Jogos'!$F:$F,"E")</f>
        <v>0</v>
      </c>
      <c r="J7" s="53">
        <f t="shared" si="2"/>
        <v>6</v>
      </c>
      <c r="K7" s="54" t="s">
        <v>16</v>
      </c>
      <c r="N7" s="39" t="s">
        <v>113</v>
      </c>
      <c r="O7" s="29" t="s">
        <v>57</v>
      </c>
      <c r="P7" s="40" t="s">
        <v>88</v>
      </c>
    </row>
    <row r="8">
      <c r="B8" s="50" t="s">
        <v>43</v>
      </c>
      <c r="C8" s="50" t="s">
        <v>24</v>
      </c>
      <c r="D8" s="51" t="s">
        <v>15</v>
      </c>
      <c r="E8" s="52">
        <f t="shared" si="1"/>
        <v>0.4375</v>
      </c>
      <c r="F8" s="53">
        <f>SUMIFS('Histórico de Jogos'!$A:$A,'Histórico de Jogos'!$D:$D,B8)</f>
        <v>16</v>
      </c>
      <c r="G8" s="53">
        <f>SUMIFS('Histórico de Jogos'!$A:$A,'Histórico de Jogos'!$D:$D,B8,'Histórico de Jogos'!$F:$F,"V")</f>
        <v>6</v>
      </c>
      <c r="H8" s="53">
        <f>SUMIFS('Histórico de Jogos'!$A:$A,'Histórico de Jogos'!$D:$D,B8,'Histórico de Jogos'!$F:$F,"D")</f>
        <v>7</v>
      </c>
      <c r="I8" s="53">
        <f>SUMIFS('Histórico de Jogos'!$A:$A,'Histórico de Jogos'!$D:$D,B8,'Histórico de Jogos'!$F:$F,"E")</f>
        <v>3</v>
      </c>
      <c r="J8" s="53">
        <f t="shared" si="2"/>
        <v>21</v>
      </c>
      <c r="K8" s="54" t="s">
        <v>16</v>
      </c>
      <c r="N8" s="39" t="s">
        <v>115</v>
      </c>
      <c r="O8" s="9" t="s">
        <v>43</v>
      </c>
      <c r="P8" s="40" t="s">
        <v>59</v>
      </c>
    </row>
    <row r="9" hidden="1">
      <c r="B9" s="50" t="s">
        <v>52</v>
      </c>
      <c r="C9" s="50" t="s">
        <v>47</v>
      </c>
      <c r="D9" s="51" t="s">
        <v>27</v>
      </c>
      <c r="E9" s="52">
        <f t="shared" si="1"/>
        <v>0.4848484848</v>
      </c>
      <c r="F9" s="53">
        <f>SUMIFS('Histórico de Jogos'!$A:$A,'Histórico de Jogos'!$D:$D,B9)</f>
        <v>11</v>
      </c>
      <c r="G9" s="53">
        <f>SUMIFS('Histórico de Jogos'!$A:$A,'Histórico de Jogos'!$D:$D,B9,'Histórico de Jogos'!$F:$F,"V")</f>
        <v>5</v>
      </c>
      <c r="H9" s="53">
        <f>SUMIFS('Histórico de Jogos'!$A:$A,'Histórico de Jogos'!$D:$D,B9,'Histórico de Jogos'!$F:$F,"D")</f>
        <v>5</v>
      </c>
      <c r="I9" s="53">
        <f>SUMIFS('Histórico de Jogos'!$A:$A,'Histórico de Jogos'!$D:$D,B9,'Histórico de Jogos'!$F:$F,"E")</f>
        <v>1</v>
      </c>
      <c r="J9" s="53">
        <f t="shared" si="2"/>
        <v>16</v>
      </c>
      <c r="K9" s="51" t="s">
        <v>16</v>
      </c>
      <c r="N9" s="39" t="s">
        <v>116</v>
      </c>
      <c r="O9" s="9" t="s">
        <v>71</v>
      </c>
      <c r="P9" s="56" t="s">
        <v>74</v>
      </c>
      <c r="Q9" s="22" t="s">
        <v>117</v>
      </c>
    </row>
    <row r="10">
      <c r="B10" s="50" t="s">
        <v>46</v>
      </c>
      <c r="C10" s="50" t="s">
        <v>47</v>
      </c>
      <c r="D10" s="51" t="s">
        <v>27</v>
      </c>
      <c r="E10" s="52">
        <f t="shared" si="1"/>
        <v>0.5555555556</v>
      </c>
      <c r="F10" s="53">
        <f>SUMIFS('Histórico de Jogos'!$A:$A,'Histórico de Jogos'!$D:$D,B10)</f>
        <v>18</v>
      </c>
      <c r="G10" s="53">
        <f>SUMIFS('Histórico de Jogos'!$A:$A,'Histórico de Jogos'!$D:$D,B10,'Histórico de Jogos'!$F:$F,"V")</f>
        <v>9</v>
      </c>
      <c r="H10" s="53">
        <f>SUMIFS('Histórico de Jogos'!$A:$A,'Histórico de Jogos'!$D:$D,B10,'Histórico de Jogos'!$F:$F,"D")</f>
        <v>6</v>
      </c>
      <c r="I10" s="53">
        <f>SUMIFS('Histórico de Jogos'!$A:$A,'Histórico de Jogos'!$D:$D,B10,'Histórico de Jogos'!$F:$F,"E")</f>
        <v>3</v>
      </c>
      <c r="J10" s="53">
        <f t="shared" si="2"/>
        <v>30</v>
      </c>
      <c r="K10" s="54" t="s">
        <v>16</v>
      </c>
      <c r="N10" s="39" t="s">
        <v>116</v>
      </c>
      <c r="O10" s="29" t="s">
        <v>118</v>
      </c>
      <c r="P10" s="40" t="s">
        <v>72</v>
      </c>
    </row>
    <row r="11">
      <c r="B11" s="50" t="s">
        <v>57</v>
      </c>
      <c r="C11" s="50" t="s">
        <v>58</v>
      </c>
      <c r="D11" s="51" t="s">
        <v>15</v>
      </c>
      <c r="E11" s="52">
        <f t="shared" si="1"/>
        <v>0.5476190476</v>
      </c>
      <c r="F11" s="53">
        <f>SUMIFS('Histórico de Jogos'!$A:$A,'Histórico de Jogos'!$D:$D,B11)</f>
        <v>14</v>
      </c>
      <c r="G11" s="53">
        <f>SUMIFS('Histórico de Jogos'!$A:$A,'Histórico de Jogos'!$D:$D,B11,'Histórico de Jogos'!$F:$F,"V")</f>
        <v>7</v>
      </c>
      <c r="H11" s="53">
        <f>SUMIFS('Histórico de Jogos'!$A:$A,'Histórico de Jogos'!$D:$D,B11,'Histórico de Jogos'!$F:$F,"D")</f>
        <v>5</v>
      </c>
      <c r="I11" s="53">
        <f>SUMIFS('Histórico de Jogos'!$A:$A,'Histórico de Jogos'!$D:$D,B11,'Histórico de Jogos'!$F:$F,"E")</f>
        <v>2</v>
      </c>
      <c r="J11" s="53">
        <f t="shared" si="2"/>
        <v>23</v>
      </c>
      <c r="K11" s="54" t="s">
        <v>16</v>
      </c>
      <c r="M11" s="57"/>
      <c r="N11" s="39" t="s">
        <v>116</v>
      </c>
      <c r="O11" s="29" t="s">
        <v>119</v>
      </c>
      <c r="P11" s="40" t="s">
        <v>81</v>
      </c>
    </row>
    <row r="12">
      <c r="B12" s="50" t="s">
        <v>59</v>
      </c>
      <c r="C12" s="50" t="s">
        <v>24</v>
      </c>
      <c r="D12" s="51" t="s">
        <v>22</v>
      </c>
      <c r="E12" s="52">
        <f t="shared" si="1"/>
        <v>0.5925925926</v>
      </c>
      <c r="F12" s="53">
        <f>SUMIFS('Histórico de Jogos'!$A:$A,'Histórico de Jogos'!$D:$D,B12)</f>
        <v>18</v>
      </c>
      <c r="G12" s="53">
        <f>SUMIFS('Histórico de Jogos'!$A:$A,'Histórico de Jogos'!$D:$D,B12,'Histórico de Jogos'!$F:$F,"V")</f>
        <v>10</v>
      </c>
      <c r="H12" s="53">
        <f>SUMIFS('Histórico de Jogos'!$A:$A,'Histórico de Jogos'!$D:$D,B12,'Histórico de Jogos'!$F:$F,"D")</f>
        <v>6</v>
      </c>
      <c r="I12" s="53">
        <f>SUMIFS('Histórico de Jogos'!$A:$A,'Histórico de Jogos'!$D:$D,B12,'Histórico de Jogos'!$F:$F,"E")</f>
        <v>2</v>
      </c>
      <c r="J12" s="53">
        <f t="shared" si="2"/>
        <v>32</v>
      </c>
      <c r="K12" s="54" t="s">
        <v>16</v>
      </c>
      <c r="M12" s="57"/>
      <c r="N12" s="58" t="s">
        <v>116</v>
      </c>
      <c r="O12" s="9" t="s">
        <v>89</v>
      </c>
      <c r="P12" s="40" t="s">
        <v>71</v>
      </c>
    </row>
    <row r="13">
      <c r="B13" s="50" t="s">
        <v>60</v>
      </c>
      <c r="C13" s="50" t="s">
        <v>19</v>
      </c>
      <c r="D13" s="51" t="s">
        <v>15</v>
      </c>
      <c r="E13" s="52">
        <f t="shared" si="1"/>
        <v>0.5555555556</v>
      </c>
      <c r="F13" s="53">
        <f>SUMIFS('Histórico de Jogos'!$A:$A,'Histórico de Jogos'!$D:$D,B13)</f>
        <v>6</v>
      </c>
      <c r="G13" s="53">
        <f>SUMIFS('Histórico de Jogos'!$A:$A,'Histórico de Jogos'!$D:$D,B13,'Histórico de Jogos'!$F:$F,"V")</f>
        <v>3</v>
      </c>
      <c r="H13" s="53">
        <f>SUMIFS('Histórico de Jogos'!$A:$A,'Histórico de Jogos'!$D:$D,B13,'Histórico de Jogos'!$F:$F,"D")</f>
        <v>2</v>
      </c>
      <c r="I13" s="53">
        <f>SUMIFS('Histórico de Jogos'!$A:$A,'Histórico de Jogos'!$D:$D,B13,'Histórico de Jogos'!$F:$F,"E")</f>
        <v>1</v>
      </c>
      <c r="J13" s="53">
        <f t="shared" si="2"/>
        <v>10</v>
      </c>
      <c r="K13" s="54" t="s">
        <v>16</v>
      </c>
    </row>
    <row r="14">
      <c r="B14" s="50" t="s">
        <v>63</v>
      </c>
      <c r="C14" s="50" t="s">
        <v>24</v>
      </c>
      <c r="D14" s="51" t="s">
        <v>64</v>
      </c>
      <c r="E14" s="52">
        <f t="shared" si="1"/>
        <v>0.4444444444</v>
      </c>
      <c r="F14" s="53">
        <f>SUMIFS('Histórico de Jogos'!$A:$A,'Histórico de Jogos'!$D:$D,B14)</f>
        <v>12</v>
      </c>
      <c r="G14" s="59">
        <f>SUMIFS('Histórico de Jogos'!$A:$A,'Histórico de Jogos'!$D:$D,B14,'Histórico de Jogos'!$F:$F,"V")</f>
        <v>5</v>
      </c>
      <c r="H14" s="53">
        <f>SUMIFS('Histórico de Jogos'!$A:$A,'Histórico de Jogos'!$D:$D,B14,'Histórico de Jogos'!$F:$F,"D")</f>
        <v>6</v>
      </c>
      <c r="I14" s="53">
        <f>SUMIFS('Histórico de Jogos'!$A:$A,'Histórico de Jogos'!$D:$D,B14,'Histórico de Jogos'!$F:$F,"E")</f>
        <v>1</v>
      </c>
      <c r="J14" s="53">
        <f t="shared" si="2"/>
        <v>16</v>
      </c>
      <c r="K14" s="54" t="s">
        <v>16</v>
      </c>
    </row>
    <row r="15">
      <c r="B15" s="50" t="s">
        <v>67</v>
      </c>
      <c r="C15" s="50" t="s">
        <v>68</v>
      </c>
      <c r="D15" s="51" t="s">
        <v>27</v>
      </c>
      <c r="E15" s="52">
        <f t="shared" si="1"/>
        <v>0.4561403509</v>
      </c>
      <c r="F15" s="53">
        <f>SUMIFS('Histórico de Jogos'!$A:$A,'Histórico de Jogos'!$D:$D,B15)</f>
        <v>19</v>
      </c>
      <c r="G15" s="53">
        <f>SUMIFS('Histórico de Jogos'!$A:$A,'Histórico de Jogos'!$D:$D,B15,'Histórico de Jogos'!$F:$F,"V")</f>
        <v>8</v>
      </c>
      <c r="H15" s="53">
        <f>SUMIFS('Histórico de Jogos'!$A:$A,'Histórico de Jogos'!$D:$D,B15,'Histórico de Jogos'!$F:$F,"D")</f>
        <v>9</v>
      </c>
      <c r="I15" s="53">
        <f>SUMIFS('Histórico de Jogos'!$A:$A,'Histórico de Jogos'!$D:$D,B15,'Histórico de Jogos'!$F:$F,"E")</f>
        <v>2</v>
      </c>
      <c r="J15" s="53">
        <f t="shared" si="2"/>
        <v>26</v>
      </c>
      <c r="K15" s="54" t="s">
        <v>16</v>
      </c>
      <c r="O15" s="36"/>
    </row>
    <row r="16">
      <c r="B16" s="50" t="s">
        <v>71</v>
      </c>
      <c r="C16" s="50" t="s">
        <v>36</v>
      </c>
      <c r="D16" s="51" t="s">
        <v>22</v>
      </c>
      <c r="E16" s="52">
        <f t="shared" si="1"/>
        <v>0.2857142857</v>
      </c>
      <c r="F16" s="53">
        <f>SUMIFS('Histórico de Jogos'!$A:$A,'Histórico de Jogos'!$D:$D,B16)</f>
        <v>14</v>
      </c>
      <c r="G16" s="53">
        <f>SUMIFS('Histórico de Jogos'!$A:$A,'Histórico de Jogos'!$D:$D,B16,'Histórico de Jogos'!$F:$F,"V")</f>
        <v>3</v>
      </c>
      <c r="H16" s="53">
        <f>SUMIFS('Histórico de Jogos'!$A:$A,'Histórico de Jogos'!$D:$D,B16,'Histórico de Jogos'!$F:$F,"D")</f>
        <v>8</v>
      </c>
      <c r="I16" s="53">
        <f>SUMIFS('Histórico de Jogos'!$A:$A,'Histórico de Jogos'!$D:$D,B16,'Histórico de Jogos'!$F:$F,"E")</f>
        <v>3</v>
      </c>
      <c r="J16" s="53">
        <f t="shared" si="2"/>
        <v>12</v>
      </c>
      <c r="K16" s="51"/>
      <c r="M16" s="22" t="s">
        <v>120</v>
      </c>
    </row>
    <row r="17">
      <c r="B17" s="50" t="s">
        <v>72</v>
      </c>
      <c r="C17" s="50" t="s">
        <v>68</v>
      </c>
      <c r="D17" s="51" t="s">
        <v>27</v>
      </c>
      <c r="E17" s="52">
        <f t="shared" si="1"/>
        <v>0.4761904762</v>
      </c>
      <c r="F17" s="53">
        <f>SUMIFS('Histórico de Jogos'!$A:$A,'Histórico de Jogos'!$D:$D,B17)</f>
        <v>21</v>
      </c>
      <c r="G17" s="53">
        <f>SUMIFS('Histórico de Jogos'!$A:$A,'Histórico de Jogos'!$D:$D,B17,'Histórico de Jogos'!$F:$F,"V")</f>
        <v>9</v>
      </c>
      <c r="H17" s="53">
        <f>SUMIFS('Histórico de Jogos'!$A:$A,'Histórico de Jogos'!$D:$D,B17,'Histórico de Jogos'!$F:$F,"D")</f>
        <v>9</v>
      </c>
      <c r="I17" s="53">
        <f>SUMIFS('Histórico de Jogos'!$A:$A,'Histórico de Jogos'!$D:$D,B17,'Histórico de Jogos'!$F:$F,"E")</f>
        <v>3</v>
      </c>
      <c r="J17" s="53">
        <f t="shared" si="2"/>
        <v>30</v>
      </c>
      <c r="K17" s="54" t="s">
        <v>16</v>
      </c>
      <c r="M17" s="60"/>
    </row>
    <row r="18">
      <c r="B18" s="50" t="s">
        <v>74</v>
      </c>
      <c r="C18" s="50" t="s">
        <v>24</v>
      </c>
      <c r="D18" s="51" t="s">
        <v>15</v>
      </c>
      <c r="E18" s="52">
        <f t="shared" si="1"/>
        <v>0.5555555556</v>
      </c>
      <c r="F18" s="53">
        <f>SUMIFS('Histórico de Jogos'!$A:$A,'Histórico de Jogos'!$D:$D,B18)</f>
        <v>9</v>
      </c>
      <c r="G18" s="53">
        <f>SUMIFS('Histórico de Jogos'!$A:$A,'Histórico de Jogos'!$D:$D,B18,'Histórico de Jogos'!$F:$F,"V")</f>
        <v>4</v>
      </c>
      <c r="H18" s="53">
        <f>SUMIFS('Histórico de Jogos'!$A:$A,'Histórico de Jogos'!$D:$D,B18,'Histórico de Jogos'!$F:$F,"D")</f>
        <v>2</v>
      </c>
      <c r="I18" s="53">
        <f>SUMIFS('Histórico de Jogos'!$A:$A,'Histórico de Jogos'!$D:$D,B18,'Histórico de Jogos'!$F:$F,"E")</f>
        <v>3</v>
      </c>
      <c r="J18" s="53">
        <f t="shared" si="2"/>
        <v>15</v>
      </c>
      <c r="K18" s="54" t="s">
        <v>16</v>
      </c>
      <c r="M18" s="22" t="s">
        <v>121</v>
      </c>
    </row>
    <row r="19">
      <c r="B19" s="50" t="s">
        <v>79</v>
      </c>
      <c r="C19" s="50" t="s">
        <v>26</v>
      </c>
      <c r="D19" s="51" t="s">
        <v>15</v>
      </c>
      <c r="E19" s="52">
        <f t="shared" si="1"/>
        <v>0.4545454545</v>
      </c>
      <c r="F19" s="53">
        <f>SUMIFS('Histórico de Jogos'!$A:$A,'Histórico de Jogos'!$D:$D,B19)</f>
        <v>11</v>
      </c>
      <c r="G19" s="53">
        <f>SUMIFS('Histórico de Jogos'!$A:$A,'Histórico de Jogos'!$D:$D,B19,'Histórico de Jogos'!$F:$F,"V")</f>
        <v>5</v>
      </c>
      <c r="H19" s="53">
        <f>SUMIFS('Histórico de Jogos'!$A:$A,'Histórico de Jogos'!$D:$D,B19,'Histórico de Jogos'!$F:$F,"D")</f>
        <v>6</v>
      </c>
      <c r="I19" s="53">
        <f>SUMIFS('Histórico de Jogos'!$A:$A,'Histórico de Jogos'!$D:$D,B19,'Histórico de Jogos'!$F:$F,"E")</f>
        <v>0</v>
      </c>
      <c r="J19" s="53">
        <f t="shared" si="2"/>
        <v>15</v>
      </c>
      <c r="K19" s="54" t="s">
        <v>16</v>
      </c>
    </row>
    <row r="20">
      <c r="B20" s="50" t="s">
        <v>81</v>
      </c>
      <c r="C20" s="50" t="s">
        <v>24</v>
      </c>
      <c r="D20" s="51" t="s">
        <v>31</v>
      </c>
      <c r="E20" s="52">
        <f t="shared" si="1"/>
        <v>0.5555555556</v>
      </c>
      <c r="F20" s="53">
        <f>SUMIFS('Histórico de Jogos'!$A:$A,'Histórico de Jogos'!$D:$D,B20)</f>
        <v>18</v>
      </c>
      <c r="G20" s="53">
        <f>SUMIFS('Histórico de Jogos'!$A:$A,'Histórico de Jogos'!$D:$D,B20,'Histórico de Jogos'!$F:$F,"V")</f>
        <v>9</v>
      </c>
      <c r="H20" s="53">
        <f>SUMIFS('Histórico de Jogos'!$A:$A,'Histórico de Jogos'!$D:$D,B20,'Histórico de Jogos'!$F:$F,"D")</f>
        <v>6</v>
      </c>
      <c r="I20" s="53">
        <f>SUMIFS('Histórico de Jogos'!$A:$A,'Histórico de Jogos'!$D:$D,B20,'Histórico de Jogos'!$F:$F,"E")</f>
        <v>3</v>
      </c>
      <c r="J20" s="53">
        <f t="shared" si="2"/>
        <v>30</v>
      </c>
      <c r="K20" s="51"/>
      <c r="M20" s="22" t="s">
        <v>122</v>
      </c>
    </row>
    <row r="21">
      <c r="B21" s="50" t="s">
        <v>88</v>
      </c>
      <c r="C21" s="50" t="s">
        <v>26</v>
      </c>
      <c r="D21" s="51" t="s">
        <v>22</v>
      </c>
      <c r="E21" s="52">
        <f t="shared" si="1"/>
        <v>0.25</v>
      </c>
      <c r="F21" s="53">
        <f>SUMIFS('Histórico de Jogos'!$A:$A,'Histórico de Jogos'!$D:$D,B21)</f>
        <v>4</v>
      </c>
      <c r="G21" s="53">
        <f>SUMIFS('Histórico de Jogos'!$A:$A,'Histórico de Jogos'!$D:$D,B21,'Histórico de Jogos'!$F:$F,"V")</f>
        <v>1</v>
      </c>
      <c r="H21" s="53">
        <f>SUMIFS('Histórico de Jogos'!$A:$A,'Histórico de Jogos'!$D:$D,B21,'Histórico de Jogos'!$F:$F,"D")</f>
        <v>3</v>
      </c>
      <c r="I21" s="53">
        <f>SUMIFS('Histórico de Jogos'!$A:$A,'Histórico de Jogos'!$D:$D,B21,'Histórico de Jogos'!$F:$F,"E")</f>
        <v>0</v>
      </c>
      <c r="J21" s="53">
        <f t="shared" si="2"/>
        <v>3</v>
      </c>
      <c r="K21" s="54" t="s">
        <v>16</v>
      </c>
    </row>
    <row r="22">
      <c r="B22" s="50" t="s">
        <v>89</v>
      </c>
      <c r="C22" s="50" t="s">
        <v>14</v>
      </c>
      <c r="D22" s="51" t="s">
        <v>15</v>
      </c>
      <c r="E22" s="52">
        <f t="shared" si="1"/>
        <v>0.75</v>
      </c>
      <c r="F22" s="53">
        <f>SUMIFS('Histórico de Jogos'!$A:$A,'Histórico de Jogos'!$D:$D,B22)</f>
        <v>4</v>
      </c>
      <c r="G22" s="53">
        <f>SUMIFS('Histórico de Jogos'!$A:$A,'Histórico de Jogos'!$D:$D,B22,'Histórico de Jogos'!$F:$F,"V")</f>
        <v>3</v>
      </c>
      <c r="H22" s="53">
        <f>SUMIFS('Histórico de Jogos'!$A:$A,'Histórico de Jogos'!$D:$D,B22,'Histórico de Jogos'!$F:$F,"D")</f>
        <v>1</v>
      </c>
      <c r="I22" s="53">
        <f>SUMIFS('Histórico de Jogos'!$A:$A,'Histórico de Jogos'!$D:$D,B22,'Histórico de Jogos'!$F:$F,"E")</f>
        <v>0</v>
      </c>
      <c r="J22" s="53">
        <f t="shared" si="2"/>
        <v>9</v>
      </c>
      <c r="K22" s="51"/>
      <c r="M22" s="22" t="s">
        <v>123</v>
      </c>
      <c r="P22" s="61"/>
    </row>
    <row r="23">
      <c r="B23" s="50" t="s">
        <v>95</v>
      </c>
      <c r="C23" s="50" t="s">
        <v>47</v>
      </c>
      <c r="D23" s="51" t="s">
        <v>22</v>
      </c>
      <c r="E23" s="62"/>
      <c r="F23" s="50"/>
      <c r="G23" s="50"/>
      <c r="H23" s="50"/>
      <c r="I23" s="50"/>
      <c r="J23" s="50"/>
      <c r="K23" s="54" t="s">
        <v>16</v>
      </c>
      <c r="P23" s="49"/>
    </row>
    <row r="24">
      <c r="B24" s="36"/>
      <c r="P24" s="49"/>
      <c r="Q24" s="36"/>
    </row>
    <row r="25">
      <c r="B25" s="36"/>
      <c r="O25" s="36"/>
      <c r="P25" s="49"/>
    </row>
    <row r="26">
      <c r="B26" s="36"/>
      <c r="M26" s="36"/>
      <c r="P26" s="49"/>
    </row>
    <row r="27">
      <c r="B27" s="36"/>
      <c r="N27" s="36"/>
      <c r="P27" s="49"/>
    </row>
    <row r="28">
      <c r="B28" s="36"/>
      <c r="P28" s="49"/>
    </row>
    <row r="29">
      <c r="B29" s="36"/>
      <c r="P29" s="49"/>
    </row>
    <row r="30">
      <c r="B30" s="36"/>
      <c r="P30" s="49"/>
    </row>
    <row r="31">
      <c r="B31" s="36"/>
      <c r="P31" s="49"/>
    </row>
    <row r="32">
      <c r="B32" s="36"/>
      <c r="P32" s="49"/>
    </row>
    <row r="33">
      <c r="B33" s="36"/>
      <c r="P33" s="49"/>
    </row>
    <row r="34">
      <c r="B34" s="36"/>
      <c r="P34" s="49"/>
    </row>
    <row r="35">
      <c r="B35" s="36"/>
      <c r="P35" s="49"/>
    </row>
    <row r="36">
      <c r="B36" s="36"/>
      <c r="P36" s="49"/>
    </row>
    <row r="37">
      <c r="B37" s="36"/>
      <c r="P37" s="49"/>
    </row>
    <row r="38">
      <c r="B38" s="36"/>
      <c r="P38" s="49"/>
    </row>
    <row r="39">
      <c r="B39" s="36"/>
      <c r="P39" s="49"/>
    </row>
    <row r="40">
      <c r="B40" s="36"/>
      <c r="P40" s="49"/>
    </row>
    <row r="41">
      <c r="B41" s="36"/>
      <c r="P41" s="61"/>
    </row>
    <row r="42">
      <c r="B42" s="36"/>
      <c r="P42" s="61"/>
    </row>
    <row r="43">
      <c r="B43" s="36"/>
    </row>
    <row r="44">
      <c r="B44" s="36"/>
    </row>
    <row r="45">
      <c r="B45" s="36"/>
    </row>
    <row r="46">
      <c r="B46" s="36"/>
    </row>
    <row r="47">
      <c r="B47" s="36"/>
    </row>
    <row r="48">
      <c r="B48" s="36"/>
    </row>
    <row r="49">
      <c r="B49" s="36"/>
    </row>
    <row r="50">
      <c r="B50" s="36"/>
    </row>
    <row r="51">
      <c r="B51" s="36"/>
    </row>
    <row r="52">
      <c r="B52" s="36"/>
    </row>
    <row r="53">
      <c r="B53" s="36"/>
    </row>
    <row r="54">
      <c r="B54" s="36"/>
    </row>
    <row r="55">
      <c r="B55" s="36"/>
    </row>
    <row r="56">
      <c r="B56" s="36"/>
    </row>
    <row r="57">
      <c r="B57" s="36"/>
    </row>
    <row r="58">
      <c r="B58" s="36"/>
    </row>
    <row r="59">
      <c r="B59" s="36"/>
    </row>
    <row r="60">
      <c r="B60" s="36"/>
    </row>
    <row r="61">
      <c r="B61" s="36"/>
    </row>
    <row r="62">
      <c r="B62" s="36"/>
    </row>
    <row r="63">
      <c r="B63" s="36"/>
    </row>
    <row r="64">
      <c r="B64" s="36"/>
    </row>
    <row r="65">
      <c r="B65" s="36"/>
    </row>
    <row r="66">
      <c r="B66" s="36"/>
    </row>
    <row r="67">
      <c r="B67" s="36"/>
    </row>
    <row r="68">
      <c r="B68" s="36"/>
    </row>
    <row r="69">
      <c r="B69" s="36"/>
    </row>
    <row r="70">
      <c r="B70" s="36"/>
    </row>
    <row r="71">
      <c r="B71" s="36"/>
    </row>
    <row r="72">
      <c r="B72" s="36"/>
    </row>
    <row r="73">
      <c r="B73" s="36"/>
    </row>
    <row r="74">
      <c r="B74" s="36"/>
    </row>
    <row r="75">
      <c r="B75" s="36"/>
    </row>
    <row r="76">
      <c r="B76" s="36"/>
    </row>
    <row r="77">
      <c r="B77" s="36"/>
    </row>
    <row r="78">
      <c r="B78" s="36"/>
    </row>
    <row r="79">
      <c r="B79" s="36"/>
    </row>
    <row r="80">
      <c r="B80" s="36"/>
    </row>
    <row r="81">
      <c r="B81" s="36"/>
    </row>
    <row r="82">
      <c r="B82" s="36"/>
    </row>
    <row r="83">
      <c r="B83" s="36"/>
    </row>
    <row r="84">
      <c r="B84" s="36"/>
    </row>
    <row r="85">
      <c r="B85" s="36"/>
    </row>
    <row r="86">
      <c r="B86" s="36"/>
    </row>
    <row r="87">
      <c r="B87" s="36"/>
    </row>
    <row r="88">
      <c r="B88" s="36"/>
    </row>
    <row r="89">
      <c r="B89" s="36"/>
    </row>
    <row r="90">
      <c r="B90" s="36"/>
    </row>
    <row r="91">
      <c r="B91" s="36"/>
    </row>
    <row r="92">
      <c r="B92" s="36"/>
    </row>
    <row r="93">
      <c r="B93" s="36"/>
    </row>
    <row r="94">
      <c r="B94" s="36"/>
    </row>
    <row r="95">
      <c r="B95" s="36"/>
    </row>
    <row r="96">
      <c r="B96" s="36"/>
    </row>
    <row r="97">
      <c r="B97" s="36"/>
    </row>
    <row r="98">
      <c r="B98" s="36"/>
    </row>
    <row r="99">
      <c r="B99" s="36"/>
    </row>
    <row r="100">
      <c r="B100" s="36"/>
    </row>
    <row r="101">
      <c r="B101" s="36"/>
    </row>
    <row r="102">
      <c r="B102" s="36"/>
    </row>
    <row r="103">
      <c r="B103" s="36"/>
    </row>
    <row r="104">
      <c r="B104" s="36"/>
    </row>
    <row r="105">
      <c r="B105" s="36"/>
    </row>
    <row r="106">
      <c r="B106" s="36"/>
    </row>
    <row r="107">
      <c r="B107" s="36"/>
    </row>
    <row r="108">
      <c r="B108" s="36"/>
    </row>
    <row r="109">
      <c r="B109" s="36"/>
    </row>
    <row r="110">
      <c r="B110" s="36"/>
    </row>
    <row r="111">
      <c r="B111" s="36"/>
    </row>
    <row r="112">
      <c r="B112" s="36"/>
    </row>
    <row r="113">
      <c r="B113" s="36"/>
    </row>
    <row r="114">
      <c r="B114" s="36"/>
    </row>
    <row r="115">
      <c r="B115" s="36"/>
    </row>
    <row r="116">
      <c r="B116" s="36"/>
    </row>
    <row r="117">
      <c r="B117" s="36"/>
    </row>
    <row r="118">
      <c r="B118" s="36"/>
    </row>
    <row r="119">
      <c r="B119" s="36"/>
    </row>
    <row r="120">
      <c r="B120" s="36"/>
    </row>
    <row r="121">
      <c r="B121" s="36"/>
    </row>
    <row r="122">
      <c r="B122" s="36"/>
    </row>
    <row r="123">
      <c r="B123" s="36"/>
    </row>
    <row r="124">
      <c r="B124" s="36"/>
    </row>
    <row r="125">
      <c r="B125" s="36"/>
    </row>
    <row r="126">
      <c r="B126" s="36"/>
    </row>
    <row r="127">
      <c r="B127" s="36"/>
    </row>
    <row r="128">
      <c r="B128" s="36"/>
    </row>
    <row r="129">
      <c r="B129" s="36"/>
    </row>
    <row r="130">
      <c r="B130" s="36"/>
    </row>
    <row r="131">
      <c r="B131" s="36"/>
    </row>
    <row r="132">
      <c r="B132" s="36"/>
    </row>
    <row r="133">
      <c r="B133" s="36"/>
    </row>
    <row r="134">
      <c r="B134" s="36"/>
    </row>
    <row r="135">
      <c r="B135" s="36"/>
    </row>
    <row r="136">
      <c r="B136" s="36"/>
    </row>
    <row r="137">
      <c r="B137" s="36"/>
    </row>
    <row r="138">
      <c r="B138" s="36"/>
    </row>
    <row r="139">
      <c r="B139" s="36"/>
    </row>
    <row r="140">
      <c r="B140" s="36"/>
    </row>
    <row r="141">
      <c r="B141" s="36"/>
    </row>
    <row r="142">
      <c r="B142" s="36"/>
    </row>
    <row r="143">
      <c r="B143" s="36"/>
    </row>
    <row r="144">
      <c r="B144" s="36"/>
    </row>
    <row r="145">
      <c r="B145" s="36"/>
    </row>
    <row r="146">
      <c r="B146" s="36"/>
    </row>
    <row r="147">
      <c r="B147" s="36"/>
    </row>
    <row r="148">
      <c r="B148" s="36"/>
    </row>
    <row r="149">
      <c r="B149" s="36"/>
    </row>
    <row r="150">
      <c r="B150" s="36"/>
    </row>
    <row r="151">
      <c r="B151" s="36"/>
    </row>
    <row r="152">
      <c r="B152" s="36"/>
    </row>
    <row r="153">
      <c r="B153" s="36"/>
    </row>
    <row r="154">
      <c r="B154" s="36"/>
    </row>
    <row r="155">
      <c r="B155" s="36"/>
    </row>
    <row r="156">
      <c r="B156" s="36"/>
    </row>
    <row r="157">
      <c r="B157" s="36"/>
    </row>
    <row r="158">
      <c r="B158" s="36"/>
    </row>
    <row r="159">
      <c r="B159" s="36"/>
    </row>
    <row r="160">
      <c r="B160" s="36"/>
    </row>
    <row r="161">
      <c r="B161" s="36"/>
    </row>
    <row r="162">
      <c r="B162" s="36"/>
    </row>
    <row r="163">
      <c r="B163" s="36"/>
    </row>
    <row r="164">
      <c r="B164" s="36"/>
    </row>
    <row r="165">
      <c r="B165" s="36"/>
    </row>
    <row r="166">
      <c r="B166" s="36"/>
    </row>
    <row r="167">
      <c r="B167" s="36"/>
    </row>
    <row r="168">
      <c r="B168" s="36"/>
    </row>
    <row r="169">
      <c r="B169" s="36"/>
    </row>
    <row r="170">
      <c r="B170" s="36"/>
    </row>
    <row r="171">
      <c r="B171" s="36"/>
    </row>
    <row r="172">
      <c r="B172" s="36"/>
    </row>
    <row r="173">
      <c r="B173" s="36"/>
    </row>
    <row r="174">
      <c r="B174" s="36"/>
    </row>
    <row r="175">
      <c r="B175" s="36"/>
    </row>
    <row r="176">
      <c r="B176" s="36"/>
    </row>
    <row r="177">
      <c r="B177" s="36"/>
    </row>
    <row r="178">
      <c r="B178" s="36"/>
    </row>
    <row r="179">
      <c r="B179" s="36"/>
    </row>
    <row r="180">
      <c r="B180" s="36"/>
    </row>
    <row r="181">
      <c r="B181" s="36"/>
    </row>
    <row r="182">
      <c r="B182" s="36"/>
    </row>
    <row r="183">
      <c r="B183" s="36"/>
    </row>
    <row r="184">
      <c r="B184" s="36"/>
    </row>
    <row r="185">
      <c r="B185" s="36"/>
    </row>
    <row r="186">
      <c r="B186" s="36"/>
    </row>
    <row r="187">
      <c r="B187" s="36"/>
    </row>
    <row r="188">
      <c r="B188" s="36"/>
    </row>
    <row r="189">
      <c r="B189" s="36"/>
    </row>
    <row r="190">
      <c r="B190" s="36"/>
    </row>
    <row r="191">
      <c r="B191" s="36"/>
    </row>
    <row r="192">
      <c r="B192" s="36"/>
    </row>
    <row r="193">
      <c r="B193" s="36"/>
    </row>
    <row r="194">
      <c r="B194" s="36"/>
    </row>
    <row r="195">
      <c r="B195" s="36"/>
    </row>
    <row r="196">
      <c r="B196" s="36"/>
    </row>
    <row r="197">
      <c r="B197" s="36"/>
    </row>
    <row r="198">
      <c r="B198" s="36"/>
    </row>
    <row r="199">
      <c r="B199" s="36"/>
    </row>
    <row r="200">
      <c r="B200" s="36"/>
    </row>
    <row r="201">
      <c r="B201" s="36"/>
    </row>
    <row r="202">
      <c r="B202" s="36"/>
    </row>
    <row r="203">
      <c r="B203" s="36"/>
    </row>
    <row r="204">
      <c r="B204" s="36"/>
    </row>
    <row r="205">
      <c r="B205" s="36"/>
    </row>
    <row r="206">
      <c r="B206" s="36"/>
    </row>
    <row r="207">
      <c r="B207" s="36"/>
    </row>
    <row r="208">
      <c r="B208" s="36"/>
    </row>
    <row r="209">
      <c r="B209" s="36"/>
    </row>
    <row r="210">
      <c r="B210" s="36"/>
    </row>
    <row r="211">
      <c r="B211" s="36"/>
    </row>
    <row r="212">
      <c r="B212" s="36"/>
    </row>
    <row r="213">
      <c r="B213" s="36"/>
    </row>
    <row r="214">
      <c r="B214" s="36"/>
    </row>
    <row r="215">
      <c r="B215" s="36"/>
    </row>
    <row r="216">
      <c r="B216" s="36"/>
    </row>
    <row r="217">
      <c r="B217" s="36"/>
    </row>
    <row r="218">
      <c r="B218" s="36"/>
    </row>
    <row r="219">
      <c r="B219" s="36"/>
    </row>
    <row r="220">
      <c r="B220" s="36"/>
    </row>
    <row r="221">
      <c r="B221" s="36"/>
    </row>
    <row r="222">
      <c r="B222" s="36"/>
    </row>
    <row r="223">
      <c r="B223" s="36"/>
    </row>
    <row r="224">
      <c r="B224" s="36"/>
    </row>
    <row r="225">
      <c r="B225" s="36"/>
    </row>
    <row r="226">
      <c r="B226" s="36"/>
    </row>
    <row r="227">
      <c r="B227" s="36"/>
    </row>
    <row r="228">
      <c r="B228" s="36"/>
    </row>
    <row r="229">
      <c r="B229" s="36"/>
    </row>
    <row r="230">
      <c r="B230" s="36"/>
    </row>
    <row r="231">
      <c r="B231" s="36"/>
    </row>
    <row r="232">
      <c r="B232" s="36"/>
    </row>
    <row r="233">
      <c r="B233" s="36"/>
    </row>
    <row r="234">
      <c r="B234" s="36"/>
    </row>
    <row r="235">
      <c r="B235" s="36"/>
    </row>
    <row r="236">
      <c r="B236" s="36"/>
    </row>
    <row r="237">
      <c r="B237" s="36"/>
    </row>
    <row r="238">
      <c r="B238" s="36"/>
    </row>
    <row r="239">
      <c r="B239" s="36"/>
    </row>
    <row r="240">
      <c r="B240" s="36"/>
    </row>
    <row r="241">
      <c r="B241" s="36"/>
    </row>
    <row r="242">
      <c r="B242" s="36"/>
    </row>
    <row r="243">
      <c r="B243" s="36"/>
    </row>
    <row r="244">
      <c r="B244" s="36"/>
    </row>
    <row r="245">
      <c r="B245" s="36"/>
    </row>
    <row r="246">
      <c r="B246" s="36"/>
    </row>
    <row r="247">
      <c r="B247" s="36"/>
    </row>
    <row r="248">
      <c r="B248" s="36"/>
    </row>
    <row r="249">
      <c r="B249" s="36"/>
    </row>
    <row r="250">
      <c r="B250" s="36"/>
    </row>
    <row r="251">
      <c r="B251" s="36"/>
    </row>
    <row r="252">
      <c r="B252" s="36"/>
    </row>
    <row r="253">
      <c r="B253" s="36"/>
    </row>
    <row r="254">
      <c r="B254" s="36"/>
    </row>
    <row r="255">
      <c r="B255" s="36"/>
    </row>
    <row r="256">
      <c r="B256" s="36"/>
    </row>
    <row r="257">
      <c r="B257" s="36"/>
    </row>
    <row r="258">
      <c r="B258" s="36"/>
    </row>
    <row r="259">
      <c r="B259" s="36"/>
    </row>
    <row r="260">
      <c r="B260" s="36"/>
    </row>
    <row r="261">
      <c r="B261" s="36"/>
    </row>
    <row r="262">
      <c r="B262" s="36"/>
    </row>
    <row r="263">
      <c r="B263" s="36"/>
    </row>
    <row r="264">
      <c r="B264" s="36"/>
    </row>
    <row r="265">
      <c r="B265" s="36"/>
    </row>
    <row r="266">
      <c r="B266" s="36"/>
    </row>
    <row r="267">
      <c r="B267" s="36"/>
    </row>
    <row r="268">
      <c r="B268" s="36"/>
    </row>
    <row r="269">
      <c r="B269" s="36"/>
    </row>
    <row r="270">
      <c r="B270" s="36"/>
    </row>
    <row r="271">
      <c r="B271" s="36"/>
    </row>
    <row r="272">
      <c r="B272" s="36"/>
    </row>
    <row r="273">
      <c r="B273" s="36"/>
    </row>
    <row r="274">
      <c r="B274" s="36"/>
    </row>
    <row r="275">
      <c r="B275" s="36"/>
    </row>
    <row r="276">
      <c r="B276" s="36"/>
    </row>
    <row r="277">
      <c r="B277" s="36"/>
    </row>
    <row r="278">
      <c r="B278" s="36"/>
    </row>
    <row r="279">
      <c r="B279" s="36"/>
    </row>
    <row r="280">
      <c r="B280" s="36"/>
    </row>
    <row r="281">
      <c r="B281" s="36"/>
    </row>
    <row r="282">
      <c r="B282" s="36"/>
    </row>
    <row r="283">
      <c r="B283" s="36"/>
    </row>
    <row r="284">
      <c r="B284" s="36"/>
    </row>
    <row r="285">
      <c r="B285" s="36"/>
    </row>
    <row r="286">
      <c r="B286" s="36"/>
    </row>
    <row r="287">
      <c r="B287" s="36"/>
    </row>
    <row r="288">
      <c r="B288" s="36"/>
    </row>
    <row r="289">
      <c r="B289" s="36"/>
    </row>
    <row r="290">
      <c r="B290" s="36"/>
    </row>
    <row r="291">
      <c r="B291" s="36"/>
    </row>
    <row r="292">
      <c r="B292" s="36"/>
    </row>
    <row r="293">
      <c r="B293" s="36"/>
    </row>
    <row r="294">
      <c r="B294" s="36"/>
    </row>
    <row r="295">
      <c r="B295" s="36"/>
    </row>
    <row r="296">
      <c r="B296" s="36"/>
    </row>
    <row r="297">
      <c r="B297" s="36"/>
    </row>
    <row r="298">
      <c r="B298" s="36"/>
    </row>
    <row r="299">
      <c r="B299" s="36"/>
    </row>
    <row r="300">
      <c r="B300" s="36"/>
    </row>
    <row r="301">
      <c r="B301" s="36"/>
    </row>
    <row r="302">
      <c r="B302" s="36"/>
    </row>
    <row r="303">
      <c r="B303" s="36"/>
    </row>
    <row r="304">
      <c r="B304" s="36"/>
    </row>
    <row r="305">
      <c r="B305" s="36"/>
    </row>
    <row r="306">
      <c r="B306" s="36"/>
    </row>
    <row r="307">
      <c r="B307" s="36"/>
    </row>
    <row r="308">
      <c r="B308" s="36"/>
    </row>
    <row r="309">
      <c r="B309" s="36"/>
    </row>
    <row r="310">
      <c r="B310" s="36"/>
    </row>
    <row r="311">
      <c r="B311" s="36"/>
    </row>
    <row r="312">
      <c r="B312" s="36"/>
    </row>
    <row r="313">
      <c r="B313" s="36"/>
    </row>
    <row r="314">
      <c r="B314" s="36"/>
    </row>
    <row r="315">
      <c r="B315" s="36"/>
    </row>
    <row r="316">
      <c r="B316" s="36"/>
    </row>
    <row r="317">
      <c r="B317" s="36"/>
    </row>
    <row r="318">
      <c r="B318" s="36"/>
    </row>
    <row r="319">
      <c r="B319" s="36"/>
    </row>
    <row r="320">
      <c r="B320" s="36"/>
    </row>
    <row r="321">
      <c r="B321" s="36"/>
    </row>
    <row r="322">
      <c r="B322" s="36"/>
    </row>
    <row r="323">
      <c r="B323" s="36"/>
    </row>
    <row r="324">
      <c r="B324" s="36"/>
    </row>
    <row r="325">
      <c r="B325" s="36"/>
    </row>
    <row r="326">
      <c r="B326" s="36"/>
    </row>
    <row r="327">
      <c r="B327" s="36"/>
    </row>
    <row r="328">
      <c r="B328" s="36"/>
    </row>
    <row r="329">
      <c r="B329" s="36"/>
    </row>
    <row r="330">
      <c r="B330" s="36"/>
    </row>
    <row r="331">
      <c r="B331" s="36"/>
    </row>
    <row r="332">
      <c r="B332" s="36"/>
    </row>
    <row r="333">
      <c r="B333" s="36"/>
    </row>
    <row r="334">
      <c r="B334" s="36"/>
    </row>
    <row r="335">
      <c r="B335" s="36"/>
    </row>
    <row r="336">
      <c r="B336" s="36"/>
    </row>
    <row r="337">
      <c r="B337" s="36"/>
    </row>
    <row r="338">
      <c r="B338" s="36"/>
    </row>
    <row r="339">
      <c r="B339" s="36"/>
    </row>
    <row r="340">
      <c r="B340" s="36"/>
    </row>
    <row r="341">
      <c r="B341" s="36"/>
    </row>
    <row r="342">
      <c r="B342" s="36"/>
    </row>
    <row r="343">
      <c r="B343" s="36"/>
    </row>
    <row r="344">
      <c r="B344" s="36"/>
    </row>
    <row r="345">
      <c r="B345" s="36"/>
    </row>
    <row r="346">
      <c r="B346" s="36"/>
    </row>
    <row r="347">
      <c r="B347" s="36"/>
    </row>
    <row r="348">
      <c r="B348" s="36"/>
    </row>
    <row r="349">
      <c r="B349" s="36"/>
    </row>
    <row r="350">
      <c r="B350" s="36"/>
    </row>
    <row r="351">
      <c r="B351" s="36"/>
    </row>
    <row r="352">
      <c r="B352" s="36"/>
    </row>
    <row r="353">
      <c r="B353" s="36"/>
    </row>
    <row r="354">
      <c r="B354" s="36"/>
    </row>
    <row r="355">
      <c r="B355" s="36"/>
    </row>
    <row r="356">
      <c r="B356" s="36"/>
    </row>
    <row r="357">
      <c r="B357" s="36"/>
    </row>
    <row r="358">
      <c r="B358" s="36"/>
    </row>
    <row r="359">
      <c r="B359" s="36"/>
    </row>
    <row r="360">
      <c r="B360" s="36"/>
    </row>
    <row r="361">
      <c r="B361" s="36"/>
    </row>
    <row r="362">
      <c r="B362" s="36"/>
    </row>
    <row r="363">
      <c r="B363" s="36"/>
    </row>
    <row r="364">
      <c r="B364" s="36"/>
    </row>
    <row r="365">
      <c r="B365" s="36"/>
    </row>
    <row r="366">
      <c r="B366" s="36"/>
    </row>
    <row r="367">
      <c r="B367" s="36"/>
    </row>
    <row r="368">
      <c r="B368" s="36"/>
    </row>
    <row r="369">
      <c r="B369" s="36"/>
    </row>
    <row r="370">
      <c r="B370" s="36"/>
    </row>
    <row r="371">
      <c r="B371" s="36"/>
    </row>
    <row r="372">
      <c r="B372" s="36"/>
    </row>
    <row r="373">
      <c r="B373" s="36"/>
    </row>
    <row r="374">
      <c r="B374" s="36"/>
    </row>
    <row r="375">
      <c r="B375" s="36"/>
    </row>
    <row r="376">
      <c r="B376" s="36"/>
    </row>
    <row r="377">
      <c r="B377" s="36"/>
    </row>
    <row r="378">
      <c r="B378" s="36"/>
    </row>
    <row r="379">
      <c r="B379" s="36"/>
    </row>
    <row r="380">
      <c r="B380" s="36"/>
    </row>
    <row r="381">
      <c r="B381" s="36"/>
    </row>
    <row r="382">
      <c r="B382" s="36"/>
    </row>
    <row r="383">
      <c r="B383" s="36"/>
    </row>
    <row r="384">
      <c r="B384" s="36"/>
    </row>
    <row r="385">
      <c r="B385" s="36"/>
    </row>
    <row r="386">
      <c r="B386" s="36"/>
    </row>
    <row r="387">
      <c r="B387" s="36"/>
    </row>
    <row r="388">
      <c r="B388" s="36"/>
    </row>
    <row r="389">
      <c r="B389" s="36"/>
    </row>
    <row r="390">
      <c r="B390" s="36"/>
    </row>
    <row r="391">
      <c r="B391" s="36"/>
    </row>
    <row r="392">
      <c r="B392" s="36"/>
    </row>
    <row r="393">
      <c r="B393" s="36"/>
    </row>
    <row r="394">
      <c r="B394" s="36"/>
    </row>
    <row r="395">
      <c r="B395" s="36"/>
    </row>
    <row r="396">
      <c r="B396" s="36"/>
    </row>
    <row r="397">
      <c r="B397" s="36"/>
    </row>
    <row r="398">
      <c r="B398" s="36"/>
    </row>
    <row r="399">
      <c r="B399" s="36"/>
    </row>
    <row r="400">
      <c r="B400" s="36"/>
    </row>
    <row r="401">
      <c r="B401" s="36"/>
    </row>
    <row r="402">
      <c r="B402" s="36"/>
    </row>
    <row r="403">
      <c r="B403" s="36"/>
    </row>
    <row r="404">
      <c r="B404" s="36"/>
    </row>
    <row r="405">
      <c r="B405" s="36"/>
    </row>
    <row r="406">
      <c r="B406" s="36"/>
    </row>
    <row r="407">
      <c r="B407" s="36"/>
    </row>
    <row r="408">
      <c r="B408" s="36"/>
    </row>
    <row r="409">
      <c r="B409" s="36"/>
    </row>
    <row r="410">
      <c r="B410" s="36"/>
    </row>
    <row r="411">
      <c r="B411" s="36"/>
    </row>
    <row r="412">
      <c r="B412" s="36"/>
    </row>
    <row r="413">
      <c r="B413" s="36"/>
    </row>
    <row r="414">
      <c r="B414" s="36"/>
    </row>
    <row r="415">
      <c r="B415" s="36"/>
    </row>
    <row r="416">
      <c r="B416" s="36"/>
    </row>
    <row r="417">
      <c r="B417" s="36"/>
    </row>
    <row r="418">
      <c r="B418" s="36"/>
    </row>
    <row r="419">
      <c r="B419" s="36"/>
    </row>
    <row r="420">
      <c r="B420" s="36"/>
    </row>
    <row r="421">
      <c r="B421" s="36"/>
    </row>
    <row r="422">
      <c r="B422" s="36"/>
    </row>
    <row r="423">
      <c r="B423" s="36"/>
    </row>
    <row r="424">
      <c r="B424" s="36"/>
    </row>
    <row r="425">
      <c r="B425" s="36"/>
    </row>
    <row r="426">
      <c r="B426" s="36"/>
    </row>
    <row r="427">
      <c r="B427" s="36"/>
    </row>
    <row r="428">
      <c r="B428" s="36"/>
    </row>
    <row r="429">
      <c r="B429" s="36"/>
    </row>
    <row r="430">
      <c r="B430" s="36"/>
    </row>
    <row r="431">
      <c r="B431" s="36"/>
    </row>
    <row r="432">
      <c r="B432" s="36"/>
    </row>
    <row r="433">
      <c r="B433" s="36"/>
    </row>
    <row r="434">
      <c r="B434" s="36"/>
    </row>
    <row r="435">
      <c r="B435" s="36"/>
    </row>
    <row r="436">
      <c r="B436" s="36"/>
    </row>
    <row r="437">
      <c r="B437" s="36"/>
    </row>
    <row r="438">
      <c r="B438" s="36"/>
    </row>
    <row r="439">
      <c r="B439" s="36"/>
    </row>
    <row r="440">
      <c r="B440" s="36"/>
    </row>
    <row r="441">
      <c r="B441" s="36"/>
    </row>
    <row r="442">
      <c r="B442" s="36"/>
    </row>
    <row r="443">
      <c r="B443" s="36"/>
    </row>
    <row r="444">
      <c r="B444" s="36"/>
    </row>
    <row r="445">
      <c r="B445" s="36"/>
    </row>
    <row r="446">
      <c r="B446" s="36"/>
    </row>
    <row r="447">
      <c r="B447" s="36"/>
    </row>
    <row r="448">
      <c r="B448" s="36"/>
    </row>
    <row r="449">
      <c r="B449" s="36"/>
    </row>
    <row r="450">
      <c r="B450" s="36"/>
    </row>
    <row r="451">
      <c r="B451" s="36"/>
    </row>
    <row r="452">
      <c r="B452" s="36"/>
    </row>
    <row r="453">
      <c r="B453" s="36"/>
    </row>
    <row r="454">
      <c r="B454" s="36"/>
    </row>
    <row r="455">
      <c r="B455" s="36"/>
    </row>
    <row r="456">
      <c r="B456" s="36"/>
    </row>
    <row r="457">
      <c r="B457" s="36"/>
    </row>
    <row r="458">
      <c r="B458" s="36"/>
    </row>
    <row r="459">
      <c r="B459" s="36"/>
    </row>
    <row r="460">
      <c r="B460" s="36"/>
    </row>
    <row r="461">
      <c r="B461" s="36"/>
    </row>
    <row r="462">
      <c r="B462" s="36"/>
    </row>
    <row r="463">
      <c r="B463" s="36"/>
    </row>
    <row r="464">
      <c r="B464" s="36"/>
    </row>
    <row r="465">
      <c r="B465" s="36"/>
    </row>
    <row r="466">
      <c r="B466" s="36"/>
    </row>
    <row r="467">
      <c r="B467" s="36"/>
    </row>
    <row r="468">
      <c r="B468" s="36"/>
    </row>
    <row r="469">
      <c r="B469" s="36"/>
    </row>
    <row r="470">
      <c r="B470" s="36"/>
    </row>
    <row r="471">
      <c r="B471" s="36"/>
    </row>
    <row r="472">
      <c r="B472" s="36"/>
    </row>
    <row r="473">
      <c r="B473" s="36"/>
    </row>
    <row r="474">
      <c r="B474" s="36"/>
    </row>
    <row r="475">
      <c r="B475" s="36"/>
    </row>
    <row r="476">
      <c r="B476" s="36"/>
    </row>
    <row r="477">
      <c r="B477" s="36"/>
    </row>
    <row r="478">
      <c r="B478" s="36"/>
    </row>
    <row r="479">
      <c r="B479" s="36"/>
    </row>
    <row r="480">
      <c r="B480" s="36"/>
    </row>
    <row r="481">
      <c r="B481" s="36"/>
    </row>
    <row r="482">
      <c r="B482" s="36"/>
    </row>
    <row r="483">
      <c r="B483" s="36"/>
    </row>
    <row r="484">
      <c r="B484" s="36"/>
    </row>
    <row r="485">
      <c r="B485" s="36"/>
    </row>
    <row r="486">
      <c r="B486" s="36"/>
    </row>
    <row r="487">
      <c r="B487" s="36"/>
    </row>
    <row r="488">
      <c r="B488" s="36"/>
    </row>
    <row r="489">
      <c r="B489" s="36"/>
    </row>
    <row r="490">
      <c r="B490" s="36"/>
    </row>
    <row r="491">
      <c r="B491" s="36"/>
    </row>
    <row r="492">
      <c r="B492" s="36"/>
    </row>
    <row r="493">
      <c r="B493" s="36"/>
    </row>
    <row r="494">
      <c r="B494" s="36"/>
    </row>
    <row r="495">
      <c r="B495" s="36"/>
    </row>
    <row r="496">
      <c r="B496" s="36"/>
    </row>
    <row r="497">
      <c r="B497" s="36"/>
    </row>
    <row r="498">
      <c r="B498" s="36"/>
    </row>
    <row r="499">
      <c r="B499" s="36"/>
    </row>
    <row r="500">
      <c r="B500" s="36"/>
    </row>
    <row r="501">
      <c r="B501" s="36"/>
    </row>
    <row r="502">
      <c r="B502" s="36"/>
    </row>
    <row r="503">
      <c r="B503" s="36"/>
    </row>
    <row r="504">
      <c r="B504" s="36"/>
    </row>
    <row r="505">
      <c r="B505" s="36"/>
    </row>
    <row r="506">
      <c r="B506" s="36"/>
    </row>
    <row r="507">
      <c r="B507" s="36"/>
    </row>
    <row r="508">
      <c r="B508" s="36"/>
    </row>
    <row r="509">
      <c r="B509" s="36"/>
    </row>
    <row r="510">
      <c r="B510" s="36"/>
    </row>
    <row r="511">
      <c r="B511" s="36"/>
    </row>
    <row r="512">
      <c r="B512" s="36"/>
    </row>
    <row r="513">
      <c r="B513" s="36"/>
    </row>
    <row r="514">
      <c r="B514" s="36"/>
    </row>
    <row r="515">
      <c r="B515" s="36"/>
    </row>
    <row r="516">
      <c r="B516" s="36"/>
    </row>
    <row r="517">
      <c r="B517" s="36"/>
    </row>
    <row r="518">
      <c r="B518" s="36"/>
    </row>
    <row r="519">
      <c r="B519" s="36"/>
    </row>
    <row r="520">
      <c r="B520" s="36"/>
    </row>
    <row r="521">
      <c r="B521" s="36"/>
    </row>
    <row r="522">
      <c r="B522" s="36"/>
    </row>
    <row r="523">
      <c r="B523" s="36"/>
    </row>
    <row r="524">
      <c r="B524" s="36"/>
    </row>
    <row r="525">
      <c r="B525" s="36"/>
    </row>
    <row r="526">
      <c r="B526" s="36"/>
    </row>
    <row r="527">
      <c r="B527" s="36"/>
    </row>
    <row r="528">
      <c r="B528" s="36"/>
    </row>
    <row r="529">
      <c r="B529" s="36"/>
    </row>
    <row r="530">
      <c r="B530" s="36"/>
    </row>
    <row r="531">
      <c r="B531" s="36"/>
    </row>
    <row r="532">
      <c r="B532" s="36"/>
    </row>
    <row r="533">
      <c r="B533" s="36"/>
    </row>
    <row r="534">
      <c r="B534" s="36"/>
    </row>
    <row r="535">
      <c r="B535" s="36"/>
    </row>
    <row r="536">
      <c r="B536" s="36"/>
    </row>
    <row r="537">
      <c r="B537" s="36"/>
    </row>
    <row r="538">
      <c r="B538" s="36"/>
    </row>
    <row r="539">
      <c r="B539" s="36"/>
    </row>
    <row r="540">
      <c r="B540" s="36"/>
    </row>
    <row r="541">
      <c r="B541" s="36"/>
    </row>
    <row r="542">
      <c r="B542" s="36"/>
    </row>
    <row r="543">
      <c r="B543" s="36"/>
    </row>
    <row r="544">
      <c r="B544" s="36"/>
    </row>
    <row r="545">
      <c r="B545" s="36"/>
    </row>
    <row r="546">
      <c r="B546" s="36"/>
    </row>
    <row r="547">
      <c r="B547" s="36"/>
    </row>
    <row r="548">
      <c r="B548" s="36"/>
    </row>
    <row r="549">
      <c r="B549" s="36"/>
    </row>
    <row r="550">
      <c r="B550" s="36"/>
    </row>
    <row r="551">
      <c r="B551" s="36"/>
    </row>
    <row r="552">
      <c r="B552" s="36"/>
    </row>
    <row r="553">
      <c r="B553" s="36"/>
    </row>
    <row r="554">
      <c r="B554" s="36"/>
    </row>
    <row r="555">
      <c r="B555" s="36"/>
    </row>
    <row r="556">
      <c r="B556" s="36"/>
    </row>
    <row r="557">
      <c r="B557" s="36"/>
    </row>
    <row r="558">
      <c r="B558" s="36"/>
    </row>
    <row r="559">
      <c r="B559" s="36"/>
    </row>
    <row r="560">
      <c r="B560" s="36"/>
    </row>
    <row r="561">
      <c r="B561" s="36"/>
    </row>
    <row r="562">
      <c r="B562" s="36"/>
    </row>
    <row r="563">
      <c r="B563" s="36"/>
    </row>
    <row r="564">
      <c r="B564" s="36"/>
    </row>
    <row r="565">
      <c r="B565" s="36"/>
    </row>
    <row r="566">
      <c r="B566" s="36"/>
    </row>
    <row r="567">
      <c r="B567" s="36"/>
    </row>
    <row r="568">
      <c r="B568" s="36"/>
    </row>
    <row r="569">
      <c r="B569" s="36"/>
    </row>
    <row r="570">
      <c r="B570" s="36"/>
    </row>
    <row r="571">
      <c r="B571" s="36"/>
    </row>
    <row r="572">
      <c r="B572" s="36"/>
    </row>
    <row r="573">
      <c r="B573" s="36"/>
    </row>
    <row r="574">
      <c r="B574" s="36"/>
    </row>
    <row r="575">
      <c r="B575" s="36"/>
    </row>
    <row r="576">
      <c r="B576" s="36"/>
    </row>
    <row r="577">
      <c r="B577" s="36"/>
    </row>
    <row r="578">
      <c r="B578" s="36"/>
    </row>
    <row r="579">
      <c r="B579" s="36"/>
    </row>
    <row r="580">
      <c r="B580" s="36"/>
    </row>
    <row r="581">
      <c r="B581" s="36"/>
    </row>
    <row r="582">
      <c r="B582" s="36"/>
    </row>
    <row r="583">
      <c r="B583" s="36"/>
    </row>
    <row r="584">
      <c r="B584" s="36"/>
    </row>
    <row r="585">
      <c r="B585" s="36"/>
    </row>
    <row r="586">
      <c r="B586" s="36"/>
    </row>
    <row r="587">
      <c r="B587" s="36"/>
    </row>
    <row r="588">
      <c r="B588" s="36"/>
    </row>
    <row r="589">
      <c r="B589" s="36"/>
    </row>
    <row r="590">
      <c r="B590" s="36"/>
    </row>
    <row r="591">
      <c r="B591" s="36"/>
    </row>
    <row r="592">
      <c r="B592" s="36"/>
    </row>
    <row r="593">
      <c r="B593" s="36"/>
    </row>
    <row r="594">
      <c r="B594" s="36"/>
    </row>
    <row r="595">
      <c r="B595" s="36"/>
    </row>
    <row r="596">
      <c r="B596" s="36"/>
    </row>
    <row r="597">
      <c r="B597" s="36"/>
    </row>
    <row r="598">
      <c r="B598" s="36"/>
    </row>
    <row r="599">
      <c r="B599" s="36"/>
    </row>
    <row r="600">
      <c r="B600" s="36"/>
    </row>
    <row r="601">
      <c r="B601" s="36"/>
    </row>
    <row r="602">
      <c r="B602" s="36"/>
    </row>
    <row r="603">
      <c r="B603" s="36"/>
    </row>
    <row r="604">
      <c r="B604" s="36"/>
    </row>
    <row r="605">
      <c r="B605" s="36"/>
    </row>
    <row r="606">
      <c r="B606" s="36"/>
    </row>
    <row r="607">
      <c r="B607" s="36"/>
    </row>
    <row r="608">
      <c r="B608" s="36"/>
    </row>
    <row r="609">
      <c r="B609" s="36"/>
    </row>
    <row r="610">
      <c r="B610" s="36"/>
    </row>
    <row r="611">
      <c r="B611" s="36"/>
    </row>
    <row r="612">
      <c r="B612" s="36"/>
    </row>
    <row r="613">
      <c r="B613" s="36"/>
    </row>
    <row r="614">
      <c r="B614" s="36"/>
    </row>
    <row r="615">
      <c r="B615" s="36"/>
    </row>
    <row r="616">
      <c r="B616" s="36"/>
    </row>
    <row r="617">
      <c r="B617" s="36"/>
    </row>
    <row r="618">
      <c r="B618" s="36"/>
    </row>
    <row r="619">
      <c r="B619" s="36"/>
    </row>
    <row r="620">
      <c r="B620" s="36"/>
    </row>
    <row r="621">
      <c r="B621" s="36"/>
    </row>
    <row r="622">
      <c r="B622" s="36"/>
    </row>
    <row r="623">
      <c r="B623" s="36"/>
    </row>
    <row r="624">
      <c r="B624" s="36"/>
    </row>
    <row r="625">
      <c r="B625" s="36"/>
    </row>
    <row r="626">
      <c r="B626" s="36"/>
    </row>
    <row r="627">
      <c r="B627" s="36"/>
    </row>
    <row r="628">
      <c r="B628" s="36"/>
    </row>
    <row r="629">
      <c r="B629" s="36"/>
    </row>
    <row r="630">
      <c r="B630" s="36"/>
    </row>
    <row r="631">
      <c r="B631" s="36"/>
    </row>
    <row r="632">
      <c r="B632" s="36"/>
    </row>
    <row r="633">
      <c r="B633" s="36"/>
    </row>
    <row r="634">
      <c r="B634" s="36"/>
    </row>
    <row r="635">
      <c r="B635" s="36"/>
    </row>
    <row r="636">
      <c r="B636" s="36"/>
    </row>
    <row r="637">
      <c r="B637" s="36"/>
    </row>
    <row r="638">
      <c r="B638" s="36"/>
    </row>
    <row r="639">
      <c r="B639" s="36"/>
    </row>
    <row r="640">
      <c r="B640" s="36"/>
    </row>
    <row r="641">
      <c r="B641" s="36"/>
    </row>
    <row r="642">
      <c r="B642" s="36"/>
    </row>
    <row r="643">
      <c r="B643" s="36"/>
    </row>
    <row r="644">
      <c r="B644" s="36"/>
    </row>
    <row r="645">
      <c r="B645" s="36"/>
    </row>
    <row r="646">
      <c r="B646" s="36"/>
    </row>
    <row r="647">
      <c r="B647" s="36"/>
    </row>
    <row r="648">
      <c r="B648" s="36"/>
    </row>
    <row r="649">
      <c r="B649" s="36"/>
    </row>
    <row r="650">
      <c r="B650" s="36"/>
    </row>
    <row r="651">
      <c r="B651" s="36"/>
    </row>
    <row r="652">
      <c r="B652" s="36"/>
    </row>
    <row r="653">
      <c r="B653" s="36"/>
    </row>
    <row r="654">
      <c r="B654" s="36"/>
    </row>
    <row r="655">
      <c r="B655" s="36"/>
    </row>
    <row r="656">
      <c r="B656" s="36"/>
    </row>
    <row r="657">
      <c r="B657" s="36"/>
    </row>
    <row r="658">
      <c r="B658" s="36"/>
    </row>
    <row r="659">
      <c r="B659" s="36"/>
    </row>
    <row r="660">
      <c r="B660" s="36"/>
    </row>
    <row r="661">
      <c r="B661" s="36"/>
    </row>
    <row r="662">
      <c r="B662" s="36"/>
    </row>
    <row r="663">
      <c r="B663" s="36"/>
    </row>
    <row r="664">
      <c r="B664" s="36"/>
    </row>
    <row r="665">
      <c r="B665" s="36"/>
    </row>
    <row r="666">
      <c r="B666" s="36"/>
    </row>
    <row r="667">
      <c r="B667" s="36"/>
    </row>
    <row r="668">
      <c r="B668" s="36"/>
    </row>
    <row r="669">
      <c r="B669" s="36"/>
    </row>
    <row r="670">
      <c r="B670" s="36"/>
    </row>
    <row r="671">
      <c r="B671" s="36"/>
    </row>
    <row r="672">
      <c r="B672" s="36"/>
    </row>
    <row r="673">
      <c r="B673" s="36"/>
    </row>
    <row r="674">
      <c r="B674" s="36"/>
    </row>
    <row r="675">
      <c r="B675" s="36"/>
    </row>
    <row r="676">
      <c r="B676" s="36"/>
    </row>
    <row r="677">
      <c r="B677" s="36"/>
    </row>
    <row r="678">
      <c r="B678" s="36"/>
    </row>
    <row r="679">
      <c r="B679" s="36"/>
    </row>
    <row r="680">
      <c r="B680" s="36"/>
    </row>
    <row r="681">
      <c r="B681" s="36"/>
    </row>
    <row r="682">
      <c r="B682" s="36"/>
    </row>
    <row r="683">
      <c r="B683" s="36"/>
    </row>
    <row r="684">
      <c r="B684" s="36"/>
    </row>
    <row r="685">
      <c r="B685" s="36"/>
    </row>
    <row r="686">
      <c r="B686" s="36"/>
    </row>
    <row r="687">
      <c r="B687" s="36"/>
    </row>
    <row r="688">
      <c r="B688" s="36"/>
    </row>
    <row r="689">
      <c r="B689" s="36"/>
    </row>
    <row r="690">
      <c r="B690" s="36"/>
    </row>
    <row r="691">
      <c r="B691" s="36"/>
    </row>
    <row r="692">
      <c r="B692" s="36"/>
    </row>
    <row r="693">
      <c r="B693" s="36"/>
    </row>
    <row r="694">
      <c r="B694" s="36"/>
    </row>
    <row r="695">
      <c r="B695" s="36"/>
    </row>
    <row r="696">
      <c r="B696" s="36"/>
    </row>
    <row r="697">
      <c r="B697" s="36"/>
    </row>
    <row r="698">
      <c r="B698" s="36"/>
    </row>
    <row r="699">
      <c r="B699" s="36"/>
    </row>
    <row r="700">
      <c r="B700" s="36"/>
    </row>
    <row r="701">
      <c r="B701" s="36"/>
    </row>
    <row r="702">
      <c r="B702" s="36"/>
    </row>
    <row r="703">
      <c r="B703" s="36"/>
    </row>
    <row r="704">
      <c r="B704" s="36"/>
    </row>
    <row r="705">
      <c r="B705" s="36"/>
    </row>
    <row r="706">
      <c r="B706" s="36"/>
    </row>
    <row r="707">
      <c r="B707" s="36"/>
    </row>
    <row r="708">
      <c r="B708" s="36"/>
    </row>
    <row r="709">
      <c r="B709" s="36"/>
    </row>
    <row r="710">
      <c r="B710" s="36"/>
    </row>
    <row r="711">
      <c r="B711" s="36"/>
    </row>
    <row r="712">
      <c r="B712" s="36"/>
    </row>
    <row r="713">
      <c r="B713" s="36"/>
    </row>
    <row r="714">
      <c r="B714" s="36"/>
    </row>
    <row r="715">
      <c r="B715" s="36"/>
    </row>
    <row r="716">
      <c r="B716" s="36"/>
    </row>
    <row r="717">
      <c r="B717" s="36"/>
    </row>
    <row r="718">
      <c r="B718" s="36"/>
    </row>
    <row r="719">
      <c r="B719" s="36"/>
    </row>
    <row r="720">
      <c r="B720" s="36"/>
    </row>
    <row r="721">
      <c r="B721" s="36"/>
    </row>
    <row r="722">
      <c r="B722" s="36"/>
    </row>
    <row r="723">
      <c r="B723" s="36"/>
    </row>
    <row r="724">
      <c r="B724" s="36"/>
    </row>
    <row r="725">
      <c r="B725" s="36"/>
    </row>
    <row r="726">
      <c r="B726" s="36"/>
    </row>
    <row r="727">
      <c r="B727" s="36"/>
    </row>
    <row r="728">
      <c r="B728" s="36"/>
    </row>
    <row r="729">
      <c r="B729" s="36"/>
    </row>
    <row r="730">
      <c r="B730" s="36"/>
    </row>
    <row r="731">
      <c r="B731" s="36"/>
    </row>
    <row r="732">
      <c r="B732" s="36"/>
    </row>
    <row r="733">
      <c r="B733" s="36"/>
    </row>
    <row r="734">
      <c r="B734" s="36"/>
    </row>
    <row r="735">
      <c r="B735" s="36"/>
    </row>
    <row r="736">
      <c r="B736" s="36"/>
    </row>
    <row r="737">
      <c r="B737" s="36"/>
    </row>
    <row r="738">
      <c r="B738" s="36"/>
    </row>
    <row r="739">
      <c r="B739" s="36"/>
    </row>
    <row r="740">
      <c r="B740" s="36"/>
    </row>
    <row r="741">
      <c r="B741" s="36"/>
    </row>
    <row r="742">
      <c r="B742" s="36"/>
    </row>
    <row r="743">
      <c r="B743" s="36"/>
    </row>
    <row r="744">
      <c r="B744" s="36"/>
    </row>
    <row r="745">
      <c r="B745" s="36"/>
    </row>
    <row r="746">
      <c r="B746" s="36"/>
    </row>
    <row r="747">
      <c r="B747" s="36"/>
    </row>
    <row r="748">
      <c r="B748" s="36"/>
    </row>
    <row r="749">
      <c r="B749" s="36"/>
    </row>
    <row r="750">
      <c r="B750" s="36"/>
    </row>
    <row r="751">
      <c r="B751" s="36"/>
    </row>
    <row r="752">
      <c r="B752" s="36"/>
    </row>
    <row r="753">
      <c r="B753" s="36"/>
    </row>
    <row r="754">
      <c r="B754" s="36"/>
    </row>
    <row r="755">
      <c r="B755" s="36"/>
    </row>
    <row r="756">
      <c r="B756" s="36"/>
    </row>
    <row r="757">
      <c r="B757" s="36"/>
    </row>
    <row r="758">
      <c r="B758" s="36"/>
    </row>
    <row r="759">
      <c r="B759" s="36"/>
    </row>
    <row r="760">
      <c r="B760" s="36"/>
    </row>
    <row r="761">
      <c r="B761" s="36"/>
    </row>
    <row r="762">
      <c r="B762" s="36"/>
    </row>
    <row r="763">
      <c r="B763" s="36"/>
    </row>
    <row r="764">
      <c r="B764" s="36"/>
    </row>
    <row r="765">
      <c r="B765" s="36"/>
    </row>
    <row r="766">
      <c r="B766" s="36"/>
    </row>
    <row r="767">
      <c r="B767" s="36"/>
    </row>
    <row r="768">
      <c r="B768" s="36"/>
    </row>
    <row r="769">
      <c r="B769" s="36"/>
    </row>
    <row r="770">
      <c r="B770" s="36"/>
    </row>
    <row r="771">
      <c r="B771" s="36"/>
    </row>
    <row r="772">
      <c r="B772" s="36"/>
    </row>
    <row r="773">
      <c r="B773" s="36"/>
    </row>
    <row r="774">
      <c r="B774" s="36"/>
    </row>
    <row r="775">
      <c r="B775" s="36"/>
    </row>
    <row r="776">
      <c r="B776" s="36"/>
    </row>
    <row r="777">
      <c r="B777" s="36"/>
    </row>
    <row r="778">
      <c r="B778" s="36"/>
    </row>
    <row r="779">
      <c r="B779" s="36"/>
    </row>
    <row r="780">
      <c r="B780" s="36"/>
    </row>
    <row r="781">
      <c r="B781" s="36"/>
    </row>
    <row r="782">
      <c r="B782" s="36"/>
    </row>
    <row r="783">
      <c r="B783" s="36"/>
    </row>
    <row r="784">
      <c r="B784" s="36"/>
    </row>
    <row r="785">
      <c r="B785" s="36"/>
    </row>
    <row r="786">
      <c r="B786" s="36"/>
    </row>
    <row r="787">
      <c r="B787" s="36"/>
    </row>
    <row r="788">
      <c r="B788" s="36"/>
    </row>
    <row r="789">
      <c r="B789" s="36"/>
    </row>
    <row r="790">
      <c r="B790" s="36"/>
    </row>
    <row r="791">
      <c r="B791" s="36"/>
    </row>
    <row r="792">
      <c r="B792" s="36"/>
    </row>
    <row r="793">
      <c r="B793" s="36"/>
    </row>
    <row r="794">
      <c r="B794" s="36"/>
    </row>
    <row r="795">
      <c r="B795" s="36"/>
    </row>
    <row r="796">
      <c r="B796" s="36"/>
    </row>
    <row r="797">
      <c r="B797" s="36"/>
    </row>
    <row r="798">
      <c r="B798" s="36"/>
    </row>
    <row r="799">
      <c r="B799" s="36"/>
    </row>
    <row r="800">
      <c r="B800" s="36"/>
    </row>
    <row r="801">
      <c r="B801" s="36"/>
    </row>
    <row r="802">
      <c r="B802" s="36"/>
    </row>
    <row r="803">
      <c r="B803" s="36"/>
    </row>
    <row r="804">
      <c r="B804" s="36"/>
    </row>
    <row r="805">
      <c r="B805" s="36"/>
    </row>
    <row r="806">
      <c r="B806" s="36"/>
    </row>
    <row r="807">
      <c r="B807" s="36"/>
    </row>
    <row r="808">
      <c r="B808" s="36"/>
    </row>
    <row r="809">
      <c r="B809" s="36"/>
    </row>
    <row r="810">
      <c r="B810" s="36"/>
    </row>
    <row r="811">
      <c r="B811" s="36"/>
    </row>
    <row r="812">
      <c r="B812" s="36"/>
    </row>
    <row r="813">
      <c r="B813" s="36"/>
    </row>
    <row r="814">
      <c r="B814" s="36"/>
    </row>
    <row r="815">
      <c r="B815" s="36"/>
    </row>
    <row r="816">
      <c r="B816" s="36"/>
    </row>
    <row r="817">
      <c r="B817" s="36"/>
    </row>
    <row r="818">
      <c r="B818" s="36"/>
    </row>
    <row r="819">
      <c r="B819" s="36"/>
    </row>
    <row r="820">
      <c r="B820" s="36"/>
    </row>
    <row r="821">
      <c r="B821" s="36"/>
    </row>
    <row r="822">
      <c r="B822" s="36"/>
    </row>
    <row r="823">
      <c r="B823" s="36"/>
    </row>
    <row r="824">
      <c r="B824" s="36"/>
    </row>
    <row r="825">
      <c r="B825" s="36"/>
    </row>
    <row r="826">
      <c r="B826" s="36"/>
    </row>
    <row r="827">
      <c r="B827" s="36"/>
    </row>
    <row r="828">
      <c r="B828" s="36"/>
    </row>
    <row r="829">
      <c r="B829" s="36"/>
    </row>
    <row r="830">
      <c r="B830" s="36"/>
    </row>
    <row r="831">
      <c r="B831" s="36"/>
    </row>
    <row r="832">
      <c r="B832" s="36"/>
    </row>
    <row r="833">
      <c r="B833" s="36"/>
    </row>
    <row r="834">
      <c r="B834" s="36"/>
    </row>
    <row r="835">
      <c r="B835" s="36"/>
    </row>
    <row r="836">
      <c r="B836" s="36"/>
    </row>
    <row r="837">
      <c r="B837" s="36"/>
    </row>
    <row r="838">
      <c r="B838" s="36"/>
    </row>
    <row r="839">
      <c r="B839" s="36"/>
    </row>
    <row r="840">
      <c r="B840" s="36"/>
    </row>
    <row r="841">
      <c r="B841" s="36"/>
    </row>
    <row r="842">
      <c r="B842" s="36"/>
    </row>
    <row r="843">
      <c r="B843" s="36"/>
    </row>
    <row r="844">
      <c r="B844" s="36"/>
    </row>
    <row r="845">
      <c r="B845" s="36"/>
    </row>
    <row r="846">
      <c r="B846" s="36"/>
    </row>
    <row r="847">
      <c r="B847" s="36"/>
    </row>
    <row r="848">
      <c r="B848" s="36"/>
    </row>
    <row r="849">
      <c r="B849" s="36"/>
    </row>
    <row r="850">
      <c r="B850" s="36"/>
    </row>
    <row r="851">
      <c r="B851" s="36"/>
    </row>
    <row r="852">
      <c r="B852" s="36"/>
    </row>
    <row r="853">
      <c r="B853" s="36"/>
    </row>
    <row r="854">
      <c r="B854" s="36"/>
    </row>
    <row r="855">
      <c r="B855" s="36"/>
    </row>
    <row r="856">
      <c r="B856" s="36"/>
    </row>
    <row r="857">
      <c r="B857" s="36"/>
    </row>
    <row r="858">
      <c r="B858" s="36"/>
    </row>
    <row r="859">
      <c r="B859" s="36"/>
    </row>
    <row r="860">
      <c r="B860" s="36"/>
    </row>
    <row r="861">
      <c r="B861" s="36"/>
    </row>
    <row r="862">
      <c r="B862" s="36"/>
    </row>
    <row r="863">
      <c r="B863" s="36"/>
    </row>
    <row r="864">
      <c r="B864" s="36"/>
    </row>
    <row r="865">
      <c r="B865" s="36"/>
    </row>
    <row r="866">
      <c r="B866" s="36"/>
    </row>
    <row r="867">
      <c r="B867" s="36"/>
    </row>
    <row r="868">
      <c r="B868" s="36"/>
    </row>
    <row r="869">
      <c r="B869" s="36"/>
    </row>
    <row r="870">
      <c r="B870" s="36"/>
    </row>
    <row r="871">
      <c r="B871" s="36"/>
    </row>
    <row r="872">
      <c r="B872" s="36"/>
    </row>
    <row r="873">
      <c r="B873" s="36"/>
    </row>
    <row r="874">
      <c r="B874" s="36"/>
    </row>
    <row r="875">
      <c r="B875" s="36"/>
    </row>
    <row r="876">
      <c r="B876" s="36"/>
    </row>
    <row r="877">
      <c r="B877" s="36"/>
    </row>
    <row r="878">
      <c r="B878" s="36"/>
    </row>
    <row r="879">
      <c r="B879" s="36"/>
    </row>
    <row r="880">
      <c r="B880" s="36"/>
    </row>
    <row r="881">
      <c r="B881" s="36"/>
    </row>
    <row r="882">
      <c r="B882" s="36"/>
    </row>
    <row r="883">
      <c r="B883" s="36"/>
    </row>
    <row r="884">
      <c r="B884" s="36"/>
    </row>
    <row r="885">
      <c r="B885" s="36"/>
    </row>
    <row r="886">
      <c r="B886" s="36"/>
    </row>
    <row r="887">
      <c r="B887" s="36"/>
    </row>
    <row r="888">
      <c r="B888" s="36"/>
    </row>
    <row r="889">
      <c r="B889" s="36"/>
    </row>
    <row r="890">
      <c r="B890" s="36"/>
    </row>
    <row r="891">
      <c r="B891" s="36"/>
    </row>
    <row r="892">
      <c r="B892" s="36"/>
    </row>
    <row r="893">
      <c r="B893" s="36"/>
    </row>
    <row r="894">
      <c r="B894" s="36"/>
    </row>
    <row r="895">
      <c r="B895" s="36"/>
    </row>
    <row r="896">
      <c r="B896" s="36"/>
    </row>
    <row r="897">
      <c r="B897" s="36"/>
    </row>
    <row r="898">
      <c r="B898" s="36"/>
    </row>
    <row r="899">
      <c r="B899" s="36"/>
    </row>
    <row r="900">
      <c r="B900" s="36"/>
    </row>
    <row r="901">
      <c r="B901" s="36"/>
    </row>
    <row r="902">
      <c r="B902" s="36"/>
    </row>
    <row r="903">
      <c r="B903" s="36"/>
    </row>
    <row r="904">
      <c r="B904" s="36"/>
    </row>
    <row r="905">
      <c r="B905" s="36"/>
    </row>
    <row r="906">
      <c r="B906" s="36"/>
    </row>
    <row r="907">
      <c r="B907" s="36"/>
    </row>
    <row r="908">
      <c r="B908" s="36"/>
    </row>
    <row r="909">
      <c r="B909" s="36"/>
    </row>
    <row r="910">
      <c r="B910" s="36"/>
    </row>
    <row r="911">
      <c r="B911" s="36"/>
    </row>
    <row r="912">
      <c r="B912" s="36"/>
    </row>
    <row r="913">
      <c r="B913" s="36"/>
    </row>
    <row r="914">
      <c r="B914" s="36"/>
    </row>
    <row r="915">
      <c r="B915" s="36"/>
    </row>
    <row r="916">
      <c r="B916" s="36"/>
    </row>
    <row r="917">
      <c r="B917" s="36"/>
    </row>
    <row r="918">
      <c r="B918" s="36"/>
    </row>
    <row r="919">
      <c r="B919" s="36"/>
    </row>
    <row r="920">
      <c r="B920" s="36"/>
    </row>
    <row r="921">
      <c r="B921" s="36"/>
    </row>
    <row r="922">
      <c r="B922" s="36"/>
    </row>
    <row r="923">
      <c r="B923" s="36"/>
    </row>
    <row r="924">
      <c r="B924" s="36"/>
    </row>
    <row r="925">
      <c r="B925" s="36"/>
    </row>
    <row r="926">
      <c r="B926" s="36"/>
    </row>
    <row r="927">
      <c r="B927" s="36"/>
    </row>
    <row r="928">
      <c r="B928" s="36"/>
    </row>
    <row r="929">
      <c r="B929" s="36"/>
    </row>
    <row r="930">
      <c r="B930" s="36"/>
    </row>
    <row r="931">
      <c r="B931" s="36"/>
    </row>
    <row r="932">
      <c r="B932" s="36"/>
    </row>
    <row r="933">
      <c r="B933" s="36"/>
    </row>
    <row r="934">
      <c r="B934" s="36"/>
    </row>
    <row r="935">
      <c r="B935" s="36"/>
    </row>
    <row r="936">
      <c r="B936" s="36"/>
    </row>
    <row r="937">
      <c r="B937" s="36"/>
    </row>
    <row r="938">
      <c r="B938" s="36"/>
    </row>
    <row r="939">
      <c r="B939" s="36"/>
    </row>
    <row r="940">
      <c r="B940" s="36"/>
    </row>
    <row r="941">
      <c r="B941" s="36"/>
    </row>
    <row r="942">
      <c r="B942" s="36"/>
    </row>
    <row r="943">
      <c r="B943" s="36"/>
    </row>
    <row r="944">
      <c r="B944" s="36"/>
    </row>
    <row r="945">
      <c r="B945" s="36"/>
    </row>
    <row r="946">
      <c r="B946" s="36"/>
    </row>
    <row r="947">
      <c r="B947" s="36"/>
    </row>
    <row r="948">
      <c r="B948" s="36"/>
    </row>
    <row r="949">
      <c r="B949" s="36"/>
    </row>
    <row r="950">
      <c r="B950" s="36"/>
    </row>
    <row r="951">
      <c r="B951" s="36"/>
    </row>
    <row r="952">
      <c r="B952" s="36"/>
    </row>
    <row r="953">
      <c r="B953" s="36"/>
    </row>
    <row r="954">
      <c r="B954" s="36"/>
    </row>
    <row r="955">
      <c r="B955" s="36"/>
    </row>
    <row r="956">
      <c r="B956" s="36"/>
    </row>
    <row r="957">
      <c r="B957" s="36"/>
    </row>
    <row r="958">
      <c r="B958" s="36"/>
    </row>
    <row r="959">
      <c r="B959" s="36"/>
    </row>
    <row r="960">
      <c r="B960" s="36"/>
    </row>
    <row r="961">
      <c r="B961" s="36"/>
    </row>
    <row r="962">
      <c r="B962" s="36"/>
    </row>
    <row r="963">
      <c r="B963" s="36"/>
    </row>
    <row r="964">
      <c r="B964" s="36"/>
    </row>
    <row r="965">
      <c r="B965" s="36"/>
    </row>
    <row r="966">
      <c r="B966" s="36"/>
    </row>
    <row r="967">
      <c r="B967" s="36"/>
    </row>
    <row r="968">
      <c r="B968" s="36"/>
    </row>
    <row r="969">
      <c r="B969" s="36"/>
    </row>
    <row r="970">
      <c r="B970" s="36"/>
    </row>
    <row r="971">
      <c r="B971" s="36"/>
    </row>
    <row r="972">
      <c r="B972" s="36"/>
    </row>
    <row r="973">
      <c r="B973" s="36"/>
    </row>
    <row r="974">
      <c r="B974" s="36"/>
    </row>
    <row r="975">
      <c r="B975" s="36"/>
    </row>
    <row r="976">
      <c r="B976" s="36"/>
    </row>
    <row r="977">
      <c r="B977" s="36"/>
    </row>
    <row r="978">
      <c r="B978" s="36"/>
    </row>
    <row r="979">
      <c r="B979" s="36"/>
    </row>
    <row r="980">
      <c r="B980" s="36"/>
    </row>
    <row r="981">
      <c r="B981" s="36"/>
    </row>
    <row r="982">
      <c r="B982" s="36"/>
    </row>
    <row r="983">
      <c r="B983" s="36"/>
    </row>
    <row r="984">
      <c r="B984" s="36"/>
    </row>
    <row r="985">
      <c r="B985" s="36"/>
    </row>
    <row r="986">
      <c r="B986" s="36"/>
    </row>
    <row r="987">
      <c r="B987" s="36"/>
    </row>
    <row r="988">
      <c r="B988" s="36"/>
    </row>
    <row r="989">
      <c r="B989" s="36"/>
    </row>
    <row r="990">
      <c r="B990" s="36"/>
    </row>
    <row r="991">
      <c r="B991" s="36"/>
    </row>
    <row r="992">
      <c r="B992" s="36"/>
    </row>
    <row r="993">
      <c r="B993" s="36"/>
    </row>
    <row r="994">
      <c r="B994" s="36"/>
    </row>
    <row r="995">
      <c r="B995" s="36"/>
    </row>
    <row r="996">
      <c r="B996" s="36"/>
    </row>
    <row r="997">
      <c r="B997" s="36"/>
    </row>
    <row r="998">
      <c r="B998" s="36"/>
    </row>
    <row r="999">
      <c r="B999" s="36"/>
    </row>
    <row r="1000">
      <c r="B1000" s="36"/>
    </row>
  </sheetData>
  <autoFilter ref="$B$1:$J$23">
    <filterColumn colId="8">
      <filters>
        <filter val="11"/>
        <filter val="22"/>
        <filter val="23"/>
        <filter val="12"/>
        <filter val="25"/>
        <filter val="26"/>
        <filter val="15"/>
        <filter val="16"/>
        <filter val="3"/>
        <filter val="6"/>
        <filter val="9"/>
        <filter val="Pontos"/>
        <filter val="30"/>
        <filter val="21"/>
        <filter val="32"/>
        <filter val="10"/>
      </filters>
    </filterColumn>
    <sortState ref="B1:J23">
      <sortCondition ref="C1:C23"/>
      <sortCondition ref="D1:D23"/>
      <sortCondition ref="J1:J23"/>
    </sortState>
  </autoFilter>
  <mergeCells count="3">
    <mergeCell ref="A2:A19"/>
    <mergeCell ref="M2:M10"/>
    <mergeCell ref="S2:S23"/>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13"/>
    <col customWidth="1" min="4" max="4" width="21.13"/>
  </cols>
  <sheetData>
    <row r="1">
      <c r="A1" s="1"/>
      <c r="B1" s="1" t="s">
        <v>124</v>
      </c>
      <c r="C1" s="1" t="s">
        <v>106</v>
      </c>
      <c r="D1" s="63" t="s">
        <v>96</v>
      </c>
      <c r="E1" s="2" t="s">
        <v>125</v>
      </c>
      <c r="F1" s="1" t="s">
        <v>126</v>
      </c>
      <c r="G1" s="36"/>
      <c r="H1" s="36"/>
      <c r="I1" s="36"/>
      <c r="J1" s="36"/>
      <c r="K1" s="36"/>
      <c r="L1" s="36"/>
      <c r="M1" s="36"/>
      <c r="N1" s="36"/>
      <c r="O1" s="36"/>
      <c r="P1" s="36"/>
      <c r="Q1" s="36"/>
      <c r="R1" s="36"/>
      <c r="S1" s="36"/>
      <c r="T1" s="36"/>
      <c r="U1" s="36"/>
      <c r="V1" s="36"/>
      <c r="W1" s="36"/>
      <c r="X1" s="36"/>
      <c r="Y1" s="36"/>
      <c r="Z1" s="36"/>
      <c r="AA1" s="36"/>
    </row>
    <row r="2">
      <c r="A2" s="22">
        <v>1.0</v>
      </c>
      <c r="B2" s="64">
        <v>44596.0</v>
      </c>
      <c r="C2" s="22" t="s">
        <v>47</v>
      </c>
      <c r="D2" s="49" t="s">
        <v>127</v>
      </c>
      <c r="E2" s="48" t="s">
        <v>128</v>
      </c>
      <c r="F2" s="22" t="s">
        <v>31</v>
      </c>
    </row>
    <row r="3">
      <c r="A3" s="22">
        <v>1.0</v>
      </c>
      <c r="B3" s="64">
        <v>44596.0</v>
      </c>
      <c r="C3" s="22" t="s">
        <v>19</v>
      </c>
      <c r="D3" s="49" t="s">
        <v>50</v>
      </c>
      <c r="E3" s="48" t="s">
        <v>128</v>
      </c>
      <c r="F3" s="22" t="s">
        <v>31</v>
      </c>
    </row>
    <row r="4">
      <c r="A4" s="22">
        <v>1.0</v>
      </c>
      <c r="B4" s="64">
        <v>44596.0</v>
      </c>
      <c r="C4" s="22" t="s">
        <v>19</v>
      </c>
      <c r="D4" s="49" t="s">
        <v>75</v>
      </c>
      <c r="E4" s="48" t="s">
        <v>128</v>
      </c>
      <c r="F4" s="22" t="s">
        <v>31</v>
      </c>
    </row>
    <row r="5">
      <c r="A5" s="22">
        <v>1.0</v>
      </c>
      <c r="B5" s="64">
        <v>44596.0</v>
      </c>
      <c r="C5" s="22" t="s">
        <v>42</v>
      </c>
      <c r="D5" s="49" t="s">
        <v>70</v>
      </c>
      <c r="E5" s="48" t="s">
        <v>128</v>
      </c>
      <c r="F5" s="22" t="s">
        <v>31</v>
      </c>
    </row>
    <row r="6">
      <c r="A6" s="22">
        <v>1.0</v>
      </c>
      <c r="B6" s="64">
        <v>44596.0</v>
      </c>
      <c r="C6" s="22" t="s">
        <v>42</v>
      </c>
      <c r="D6" s="49" t="s">
        <v>73</v>
      </c>
      <c r="E6" s="48" t="s">
        <v>128</v>
      </c>
      <c r="F6" s="22" t="s">
        <v>31</v>
      </c>
    </row>
    <row r="7">
      <c r="A7" s="22">
        <v>1.0</v>
      </c>
      <c r="B7" s="64">
        <v>44596.0</v>
      </c>
      <c r="C7" s="22" t="s">
        <v>42</v>
      </c>
      <c r="D7" s="49" t="s">
        <v>129</v>
      </c>
      <c r="E7" s="48" t="s">
        <v>128</v>
      </c>
      <c r="F7" s="22" t="s">
        <v>31</v>
      </c>
    </row>
    <row r="8">
      <c r="A8" s="22">
        <v>1.0</v>
      </c>
      <c r="B8" s="64">
        <v>44596.0</v>
      </c>
      <c r="C8" s="22" t="s">
        <v>14</v>
      </c>
      <c r="D8" s="49" t="s">
        <v>81</v>
      </c>
      <c r="E8" s="48" t="s">
        <v>128</v>
      </c>
      <c r="F8" s="22" t="s">
        <v>31</v>
      </c>
    </row>
    <row r="9">
      <c r="A9" s="22">
        <v>1.0</v>
      </c>
      <c r="B9" s="64">
        <v>44596.0</v>
      </c>
      <c r="C9" s="22" t="s">
        <v>116</v>
      </c>
      <c r="D9" s="49" t="s">
        <v>130</v>
      </c>
      <c r="E9" s="48" t="s">
        <v>128</v>
      </c>
      <c r="F9" s="22" t="s">
        <v>31</v>
      </c>
    </row>
    <row r="10">
      <c r="A10" s="22">
        <v>1.0</v>
      </c>
      <c r="B10" s="64">
        <v>44596.0</v>
      </c>
      <c r="C10" s="22" t="s">
        <v>116</v>
      </c>
      <c r="D10" s="49" t="s">
        <v>13</v>
      </c>
      <c r="E10" s="48" t="s">
        <v>128</v>
      </c>
      <c r="F10" s="22" t="s">
        <v>31</v>
      </c>
    </row>
    <row r="11">
      <c r="A11" s="22">
        <v>1.0</v>
      </c>
      <c r="B11" s="64">
        <v>44596.0</v>
      </c>
      <c r="C11" s="22" t="s">
        <v>47</v>
      </c>
      <c r="D11" s="49" t="s">
        <v>131</v>
      </c>
      <c r="E11" s="22" t="s">
        <v>132</v>
      </c>
      <c r="F11" s="22" t="s">
        <v>133</v>
      </c>
    </row>
    <row r="12">
      <c r="A12" s="22">
        <v>1.0</v>
      </c>
      <c r="B12" s="64">
        <v>44596.0</v>
      </c>
      <c r="C12" s="22" t="s">
        <v>19</v>
      </c>
      <c r="D12" s="49" t="s">
        <v>60</v>
      </c>
      <c r="E12" s="22" t="s">
        <v>132</v>
      </c>
      <c r="F12" s="22" t="s">
        <v>133</v>
      </c>
    </row>
    <row r="13">
      <c r="A13" s="22">
        <v>1.0</v>
      </c>
      <c r="B13" s="64">
        <v>44596.0</v>
      </c>
      <c r="C13" s="22" t="s">
        <v>19</v>
      </c>
      <c r="D13" s="49" t="s">
        <v>39</v>
      </c>
      <c r="E13" s="22" t="s">
        <v>132</v>
      </c>
      <c r="F13" s="22" t="s">
        <v>133</v>
      </c>
    </row>
    <row r="14">
      <c r="A14" s="22">
        <v>1.0</v>
      </c>
      <c r="B14" s="64">
        <v>44596.0</v>
      </c>
      <c r="C14" s="22" t="s">
        <v>42</v>
      </c>
      <c r="D14" s="49" t="s">
        <v>67</v>
      </c>
      <c r="E14" s="22" t="s">
        <v>132</v>
      </c>
      <c r="F14" s="22" t="s">
        <v>133</v>
      </c>
    </row>
    <row r="15">
      <c r="A15" s="22">
        <v>1.0</v>
      </c>
      <c r="B15" s="64">
        <v>44596.0</v>
      </c>
      <c r="C15" s="22" t="s">
        <v>42</v>
      </c>
      <c r="D15" s="49" t="s">
        <v>72</v>
      </c>
      <c r="E15" s="22" t="s">
        <v>132</v>
      </c>
      <c r="F15" s="22" t="s">
        <v>133</v>
      </c>
    </row>
    <row r="16">
      <c r="A16" s="22">
        <v>1.0</v>
      </c>
      <c r="B16" s="64">
        <v>44596.0</v>
      </c>
      <c r="C16" s="22" t="s">
        <v>42</v>
      </c>
      <c r="D16" s="49" t="s">
        <v>43</v>
      </c>
      <c r="E16" s="22" t="s">
        <v>132</v>
      </c>
      <c r="F16" s="22" t="s">
        <v>133</v>
      </c>
    </row>
    <row r="17">
      <c r="A17" s="22">
        <v>1.0</v>
      </c>
      <c r="B17" s="64">
        <v>44596.0</v>
      </c>
      <c r="C17" s="22" t="s">
        <v>14</v>
      </c>
      <c r="D17" s="49" t="s">
        <v>134</v>
      </c>
      <c r="E17" s="22" t="s">
        <v>132</v>
      </c>
      <c r="F17" s="22" t="s">
        <v>133</v>
      </c>
    </row>
    <row r="18">
      <c r="A18" s="22">
        <v>1.0</v>
      </c>
      <c r="B18" s="64">
        <v>44596.0</v>
      </c>
      <c r="C18" s="22" t="s">
        <v>116</v>
      </c>
      <c r="D18" s="49" t="s">
        <v>65</v>
      </c>
      <c r="E18" s="22" t="s">
        <v>132</v>
      </c>
      <c r="F18" s="22" t="s">
        <v>133</v>
      </c>
    </row>
    <row r="19" hidden="1">
      <c r="A19" s="22">
        <v>1.0</v>
      </c>
      <c r="B19" s="64">
        <v>44596.0</v>
      </c>
      <c r="C19" s="22" t="s">
        <v>116</v>
      </c>
      <c r="E19" s="22" t="s">
        <v>132</v>
      </c>
      <c r="F19" s="22" t="s">
        <v>133</v>
      </c>
    </row>
    <row r="20">
      <c r="A20" s="22">
        <v>1.0</v>
      </c>
      <c r="B20" s="64">
        <v>44603.0</v>
      </c>
      <c r="C20" s="22" t="s">
        <v>47</v>
      </c>
      <c r="D20" s="48" t="s">
        <v>48</v>
      </c>
      <c r="E20" s="48" t="s">
        <v>128</v>
      </c>
      <c r="F20" s="22" t="s">
        <v>133</v>
      </c>
    </row>
    <row r="21">
      <c r="A21" s="22">
        <v>1.0</v>
      </c>
      <c r="B21" s="64">
        <v>44603.0</v>
      </c>
      <c r="C21" s="22" t="s">
        <v>19</v>
      </c>
      <c r="D21" s="48" t="s">
        <v>32</v>
      </c>
      <c r="E21" s="48" t="s">
        <v>128</v>
      </c>
      <c r="F21" s="22" t="s">
        <v>133</v>
      </c>
    </row>
    <row r="22">
      <c r="A22" s="22">
        <v>1.0</v>
      </c>
      <c r="B22" s="64">
        <v>44603.0</v>
      </c>
      <c r="C22" s="22" t="s">
        <v>19</v>
      </c>
      <c r="D22" s="48" t="s">
        <v>37</v>
      </c>
      <c r="E22" s="48" t="s">
        <v>128</v>
      </c>
      <c r="F22" s="22" t="s">
        <v>133</v>
      </c>
    </row>
    <row r="23">
      <c r="A23" s="22">
        <v>1.0</v>
      </c>
      <c r="B23" s="64">
        <v>44603.0</v>
      </c>
      <c r="C23" s="22" t="s">
        <v>42</v>
      </c>
      <c r="D23" s="49" t="s">
        <v>72</v>
      </c>
      <c r="E23" s="48" t="s">
        <v>128</v>
      </c>
      <c r="F23" s="22" t="s">
        <v>133</v>
      </c>
    </row>
    <row r="24">
      <c r="A24" s="22">
        <v>1.0</v>
      </c>
      <c r="B24" s="64">
        <v>44603.0</v>
      </c>
      <c r="C24" s="22" t="s">
        <v>42</v>
      </c>
      <c r="D24" s="48" t="s">
        <v>40</v>
      </c>
      <c r="E24" s="48" t="s">
        <v>128</v>
      </c>
      <c r="F24" s="22" t="s">
        <v>133</v>
      </c>
    </row>
    <row r="25">
      <c r="A25" s="22">
        <v>1.0</v>
      </c>
      <c r="B25" s="64">
        <v>44603.0</v>
      </c>
      <c r="C25" s="22" t="s">
        <v>42</v>
      </c>
      <c r="D25" s="48" t="s">
        <v>81</v>
      </c>
      <c r="E25" s="48" t="s">
        <v>128</v>
      </c>
      <c r="F25" s="22" t="s">
        <v>133</v>
      </c>
    </row>
    <row r="26">
      <c r="A26" s="22">
        <v>1.0</v>
      </c>
      <c r="B26" s="64">
        <v>44603.0</v>
      </c>
      <c r="C26" s="22" t="s">
        <v>14</v>
      </c>
      <c r="D26" s="49" t="s">
        <v>13</v>
      </c>
      <c r="E26" s="48" t="s">
        <v>128</v>
      </c>
      <c r="F26" s="22" t="s">
        <v>133</v>
      </c>
    </row>
    <row r="27">
      <c r="A27" s="22">
        <v>1.0</v>
      </c>
      <c r="B27" s="64">
        <v>44603.0</v>
      </c>
      <c r="C27" s="22" t="s">
        <v>116</v>
      </c>
      <c r="D27" s="48" t="s">
        <v>25</v>
      </c>
      <c r="E27" s="48" t="s">
        <v>128</v>
      </c>
      <c r="F27" s="22" t="s">
        <v>133</v>
      </c>
    </row>
    <row r="28">
      <c r="A28" s="22">
        <v>1.0</v>
      </c>
      <c r="B28" s="64">
        <v>44603.0</v>
      </c>
      <c r="C28" s="22" t="s">
        <v>116</v>
      </c>
      <c r="D28" s="49" t="s">
        <v>39</v>
      </c>
      <c r="E28" s="48" t="s">
        <v>128</v>
      </c>
      <c r="F28" s="22" t="s">
        <v>133</v>
      </c>
    </row>
    <row r="29">
      <c r="A29" s="22">
        <v>1.0</v>
      </c>
      <c r="B29" s="64">
        <v>44603.0</v>
      </c>
      <c r="C29" s="22" t="s">
        <v>47</v>
      </c>
      <c r="D29" s="48" t="s">
        <v>46</v>
      </c>
      <c r="E29" s="22" t="s">
        <v>132</v>
      </c>
      <c r="F29" s="22" t="s">
        <v>31</v>
      </c>
    </row>
    <row r="30">
      <c r="A30" s="22">
        <v>1.0</v>
      </c>
      <c r="B30" s="64">
        <v>44603.0</v>
      </c>
      <c r="C30" s="22" t="s">
        <v>19</v>
      </c>
      <c r="D30" s="65" t="s">
        <v>135</v>
      </c>
      <c r="E30" s="22" t="s">
        <v>132</v>
      </c>
      <c r="F30" s="22" t="s">
        <v>31</v>
      </c>
    </row>
    <row r="31">
      <c r="A31" s="22">
        <v>1.0</v>
      </c>
      <c r="B31" s="64">
        <v>44603.0</v>
      </c>
      <c r="C31" s="22" t="s">
        <v>19</v>
      </c>
      <c r="D31" s="49" t="s">
        <v>67</v>
      </c>
      <c r="E31" s="22" t="s">
        <v>132</v>
      </c>
      <c r="F31" s="22" t="s">
        <v>31</v>
      </c>
    </row>
    <row r="32">
      <c r="A32" s="22">
        <v>1.0</v>
      </c>
      <c r="B32" s="64">
        <v>44603.0</v>
      </c>
      <c r="C32" s="22" t="s">
        <v>42</v>
      </c>
      <c r="D32" s="49" t="s">
        <v>73</v>
      </c>
      <c r="E32" s="22" t="s">
        <v>132</v>
      </c>
      <c r="F32" s="22" t="s">
        <v>31</v>
      </c>
    </row>
    <row r="33">
      <c r="A33" s="22">
        <v>1.0</v>
      </c>
      <c r="B33" s="64">
        <v>44603.0</v>
      </c>
      <c r="C33" s="22" t="s">
        <v>42</v>
      </c>
      <c r="D33" s="48" t="s">
        <v>118</v>
      </c>
      <c r="E33" s="22" t="s">
        <v>132</v>
      </c>
      <c r="F33" s="22" t="s">
        <v>31</v>
      </c>
    </row>
    <row r="34">
      <c r="A34" s="22">
        <v>1.0</v>
      </c>
      <c r="B34" s="64">
        <v>44603.0</v>
      </c>
      <c r="C34" s="22" t="s">
        <v>42</v>
      </c>
      <c r="D34" s="48" t="s">
        <v>59</v>
      </c>
      <c r="E34" s="22" t="s">
        <v>132</v>
      </c>
      <c r="F34" s="22" t="s">
        <v>31</v>
      </c>
    </row>
    <row r="35">
      <c r="A35" s="22">
        <v>1.0</v>
      </c>
      <c r="B35" s="64">
        <v>44603.0</v>
      </c>
      <c r="C35" s="22" t="s">
        <v>14</v>
      </c>
      <c r="D35" s="48" t="s">
        <v>43</v>
      </c>
      <c r="E35" s="22" t="s">
        <v>132</v>
      </c>
      <c r="F35" s="22" t="s">
        <v>31</v>
      </c>
    </row>
    <row r="36">
      <c r="A36" s="22">
        <v>1.0</v>
      </c>
      <c r="B36" s="64">
        <v>44603.0</v>
      </c>
      <c r="C36" s="22" t="s">
        <v>116</v>
      </c>
      <c r="D36" s="48" t="s">
        <v>57</v>
      </c>
      <c r="E36" s="22" t="s">
        <v>132</v>
      </c>
      <c r="F36" s="22" t="s">
        <v>31</v>
      </c>
    </row>
    <row r="37">
      <c r="A37" s="22">
        <v>1.0</v>
      </c>
      <c r="B37" s="64">
        <v>44603.0</v>
      </c>
      <c r="C37" s="22" t="s">
        <v>116</v>
      </c>
      <c r="D37" s="48" t="s">
        <v>77</v>
      </c>
      <c r="E37" s="22" t="s">
        <v>132</v>
      </c>
      <c r="F37" s="22" t="s">
        <v>31</v>
      </c>
    </row>
    <row r="38">
      <c r="A38" s="22">
        <v>1.0</v>
      </c>
      <c r="B38" s="64">
        <v>44610.0</v>
      </c>
      <c r="C38" s="48" t="s">
        <v>47</v>
      </c>
      <c r="D38" s="48" t="s">
        <v>76</v>
      </c>
      <c r="E38" s="22">
        <v>1.0</v>
      </c>
      <c r="F38" s="22" t="s">
        <v>133</v>
      </c>
    </row>
    <row r="39">
      <c r="A39" s="22">
        <v>1.0</v>
      </c>
      <c r="B39" s="64">
        <v>44610.0</v>
      </c>
      <c r="C39" s="48" t="s">
        <v>111</v>
      </c>
      <c r="D39" s="48" t="s">
        <v>32</v>
      </c>
      <c r="E39" s="22">
        <v>1.0</v>
      </c>
      <c r="F39" s="22" t="s">
        <v>133</v>
      </c>
    </row>
    <row r="40">
      <c r="A40" s="22">
        <v>1.0</v>
      </c>
      <c r="B40" s="64">
        <v>44610.0</v>
      </c>
      <c r="C40" s="48" t="s">
        <v>111</v>
      </c>
      <c r="D40" s="48" t="s">
        <v>21</v>
      </c>
      <c r="E40" s="22">
        <v>1.0</v>
      </c>
      <c r="F40" s="22" t="s">
        <v>133</v>
      </c>
    </row>
    <row r="41">
      <c r="A41" s="22">
        <v>1.0</v>
      </c>
      <c r="B41" s="64">
        <v>44610.0</v>
      </c>
      <c r="C41" s="48" t="s">
        <v>113</v>
      </c>
      <c r="D41" s="48" t="s">
        <v>77</v>
      </c>
      <c r="E41" s="22">
        <v>1.0</v>
      </c>
      <c r="F41" s="22" t="s">
        <v>133</v>
      </c>
    </row>
    <row r="42">
      <c r="A42" s="22">
        <v>1.0</v>
      </c>
      <c r="B42" s="64">
        <v>44610.0</v>
      </c>
      <c r="C42" s="48" t="s">
        <v>113</v>
      </c>
      <c r="D42" s="48" t="s">
        <v>74</v>
      </c>
      <c r="E42" s="22">
        <v>1.0</v>
      </c>
      <c r="F42" s="22" t="s">
        <v>133</v>
      </c>
    </row>
    <row r="43">
      <c r="A43" s="22">
        <v>1.0</v>
      </c>
      <c r="B43" s="64">
        <v>44610.0</v>
      </c>
      <c r="C43" s="48" t="s">
        <v>113</v>
      </c>
      <c r="D43" s="48" t="s">
        <v>25</v>
      </c>
      <c r="E43" s="22">
        <v>1.0</v>
      </c>
      <c r="F43" s="22" t="s">
        <v>133</v>
      </c>
    </row>
    <row r="44">
      <c r="A44" s="22">
        <v>1.0</v>
      </c>
      <c r="B44" s="64">
        <v>44610.0</v>
      </c>
      <c r="C44" s="48" t="s">
        <v>115</v>
      </c>
      <c r="D44" s="48" t="s">
        <v>134</v>
      </c>
      <c r="E44" s="22">
        <v>1.0</v>
      </c>
      <c r="F44" s="22" t="s">
        <v>133</v>
      </c>
    </row>
    <row r="45">
      <c r="A45" s="22">
        <v>1.0</v>
      </c>
      <c r="B45" s="64">
        <v>44610.0</v>
      </c>
      <c r="C45" s="48" t="s">
        <v>116</v>
      </c>
      <c r="D45" s="48" t="s">
        <v>13</v>
      </c>
      <c r="E45" s="22">
        <v>1.0</v>
      </c>
      <c r="F45" s="22" t="s">
        <v>133</v>
      </c>
    </row>
    <row r="46">
      <c r="A46" s="22">
        <v>1.0</v>
      </c>
      <c r="B46" s="64">
        <v>44610.0</v>
      </c>
      <c r="C46" s="48" t="s">
        <v>116</v>
      </c>
      <c r="D46" s="48" t="s">
        <v>23</v>
      </c>
      <c r="E46" s="22">
        <v>2.0</v>
      </c>
      <c r="F46" s="22" t="s">
        <v>133</v>
      </c>
    </row>
    <row r="47">
      <c r="A47" s="22">
        <v>1.0</v>
      </c>
      <c r="B47" s="64">
        <v>44610.0</v>
      </c>
      <c r="C47" s="48" t="s">
        <v>47</v>
      </c>
      <c r="D47" s="48" t="s">
        <v>46</v>
      </c>
      <c r="E47" s="22">
        <v>2.0</v>
      </c>
      <c r="F47" s="22" t="s">
        <v>31</v>
      </c>
    </row>
    <row r="48">
      <c r="A48" s="22">
        <v>1.0</v>
      </c>
      <c r="B48" s="64">
        <v>44610.0</v>
      </c>
      <c r="C48" s="48" t="s">
        <v>111</v>
      </c>
      <c r="D48" s="48" t="s">
        <v>60</v>
      </c>
      <c r="E48" s="22">
        <v>2.0</v>
      </c>
      <c r="F48" s="22" t="s">
        <v>31</v>
      </c>
    </row>
    <row r="49">
      <c r="A49" s="22">
        <v>1.0</v>
      </c>
      <c r="B49" s="64">
        <v>44610.0</v>
      </c>
      <c r="C49" s="48" t="s">
        <v>111</v>
      </c>
      <c r="D49" s="48" t="s">
        <v>67</v>
      </c>
      <c r="E49" s="22">
        <v>2.0</v>
      </c>
      <c r="F49" s="22" t="s">
        <v>31</v>
      </c>
    </row>
    <row r="50">
      <c r="A50" s="22">
        <v>1.0</v>
      </c>
      <c r="B50" s="64">
        <v>44610.0</v>
      </c>
      <c r="C50" s="48" t="s">
        <v>113</v>
      </c>
      <c r="D50" s="48" t="s">
        <v>69</v>
      </c>
      <c r="E50" s="22">
        <v>2.0</v>
      </c>
      <c r="F50" s="22" t="s">
        <v>31</v>
      </c>
    </row>
    <row r="51">
      <c r="A51" s="22">
        <v>1.0</v>
      </c>
      <c r="B51" s="64">
        <v>44610.0</v>
      </c>
      <c r="C51" s="48" t="s">
        <v>113</v>
      </c>
      <c r="D51" s="48" t="s">
        <v>37</v>
      </c>
      <c r="E51" s="22">
        <v>2.0</v>
      </c>
      <c r="F51" s="22" t="s">
        <v>31</v>
      </c>
    </row>
    <row r="52">
      <c r="A52" s="22">
        <v>1.0</v>
      </c>
      <c r="B52" s="64">
        <v>44610.0</v>
      </c>
      <c r="C52" s="48" t="s">
        <v>113</v>
      </c>
      <c r="D52" s="48" t="s">
        <v>72</v>
      </c>
      <c r="E52" s="22">
        <v>2.0</v>
      </c>
      <c r="F52" s="22" t="s">
        <v>31</v>
      </c>
    </row>
    <row r="53">
      <c r="A53" s="22">
        <v>1.0</v>
      </c>
      <c r="B53" s="64">
        <v>44610.0</v>
      </c>
      <c r="C53" s="48" t="s">
        <v>115</v>
      </c>
      <c r="D53" s="48" t="s">
        <v>43</v>
      </c>
      <c r="E53" s="22">
        <v>2.0</v>
      </c>
      <c r="F53" s="22" t="s">
        <v>31</v>
      </c>
    </row>
    <row r="54">
      <c r="A54" s="22">
        <v>1.0</v>
      </c>
      <c r="B54" s="64">
        <v>44610.0</v>
      </c>
      <c r="C54" s="48" t="s">
        <v>116</v>
      </c>
      <c r="D54" s="48" t="s">
        <v>57</v>
      </c>
      <c r="E54" s="22">
        <v>2.0</v>
      </c>
      <c r="F54" s="22" t="s">
        <v>31</v>
      </c>
    </row>
    <row r="55">
      <c r="A55" s="22">
        <v>1.0</v>
      </c>
      <c r="B55" s="64">
        <v>44610.0</v>
      </c>
      <c r="C55" s="48" t="s">
        <v>116</v>
      </c>
      <c r="D55" s="48" t="s">
        <v>59</v>
      </c>
      <c r="E55" s="22">
        <v>2.0</v>
      </c>
      <c r="F55" s="22" t="s">
        <v>31</v>
      </c>
    </row>
    <row r="56">
      <c r="A56" s="22">
        <v>1.0</v>
      </c>
      <c r="B56" s="64">
        <v>44617.0</v>
      </c>
      <c r="C56" s="48" t="s">
        <v>47</v>
      </c>
      <c r="D56" s="48" t="s">
        <v>46</v>
      </c>
      <c r="E56" s="22">
        <v>1.0</v>
      </c>
      <c r="F56" s="22" t="s">
        <v>136</v>
      </c>
    </row>
    <row r="57">
      <c r="A57" s="22">
        <v>1.0</v>
      </c>
      <c r="B57" s="64">
        <v>44617.0</v>
      </c>
      <c r="C57" s="48" t="s">
        <v>111</v>
      </c>
      <c r="D57" s="48" t="s">
        <v>137</v>
      </c>
      <c r="E57" s="22">
        <v>1.0</v>
      </c>
      <c r="F57" s="22" t="s">
        <v>136</v>
      </c>
    </row>
    <row r="58">
      <c r="A58" s="22">
        <v>1.0</v>
      </c>
      <c r="B58" s="64">
        <v>44617.0</v>
      </c>
      <c r="C58" s="48" t="s">
        <v>111</v>
      </c>
      <c r="D58" s="48" t="s">
        <v>57</v>
      </c>
      <c r="E58" s="22">
        <v>1.0</v>
      </c>
      <c r="F58" s="22" t="s">
        <v>136</v>
      </c>
    </row>
    <row r="59">
      <c r="A59" s="22">
        <v>1.0</v>
      </c>
      <c r="B59" s="64">
        <v>44617.0</v>
      </c>
      <c r="C59" s="48" t="s">
        <v>113</v>
      </c>
      <c r="D59" s="48" t="s">
        <v>72</v>
      </c>
      <c r="E59" s="22">
        <v>1.0</v>
      </c>
      <c r="F59" s="22" t="s">
        <v>136</v>
      </c>
    </row>
    <row r="60">
      <c r="A60" s="22">
        <v>1.0</v>
      </c>
      <c r="B60" s="64">
        <v>44617.0</v>
      </c>
      <c r="C60" s="48" t="s">
        <v>113</v>
      </c>
      <c r="D60" s="48" t="s">
        <v>74</v>
      </c>
      <c r="E60" s="22">
        <v>1.0</v>
      </c>
      <c r="F60" s="22" t="s">
        <v>136</v>
      </c>
    </row>
    <row r="61">
      <c r="A61" s="22">
        <v>1.0</v>
      </c>
      <c r="B61" s="64">
        <v>44617.0</v>
      </c>
      <c r="C61" s="48" t="s">
        <v>113</v>
      </c>
      <c r="D61" s="48" t="s">
        <v>23</v>
      </c>
      <c r="E61" s="22">
        <v>1.0</v>
      </c>
      <c r="F61" s="22" t="s">
        <v>136</v>
      </c>
    </row>
    <row r="62">
      <c r="A62" s="22">
        <v>1.0</v>
      </c>
      <c r="B62" s="64">
        <v>44617.0</v>
      </c>
      <c r="C62" s="48" t="s">
        <v>115</v>
      </c>
      <c r="D62" s="48" t="s">
        <v>134</v>
      </c>
      <c r="E62" s="22">
        <v>1.0</v>
      </c>
      <c r="F62" s="22" t="s">
        <v>136</v>
      </c>
    </row>
    <row r="63">
      <c r="A63" s="22">
        <v>1.0</v>
      </c>
      <c r="B63" s="64">
        <v>44617.0</v>
      </c>
      <c r="C63" s="48" t="s">
        <v>116</v>
      </c>
      <c r="D63" s="48" t="s">
        <v>138</v>
      </c>
      <c r="E63" s="22">
        <v>1.0</v>
      </c>
      <c r="F63" s="22" t="s">
        <v>136</v>
      </c>
    </row>
    <row r="64">
      <c r="A64" s="22">
        <v>1.0</v>
      </c>
      <c r="B64" s="64">
        <v>44617.0</v>
      </c>
      <c r="C64" s="48" t="s">
        <v>116</v>
      </c>
      <c r="D64" s="48" t="s">
        <v>137</v>
      </c>
      <c r="E64" s="22">
        <v>1.0</v>
      </c>
      <c r="F64" s="22" t="s">
        <v>136</v>
      </c>
    </row>
    <row r="65">
      <c r="A65" s="22">
        <v>1.0</v>
      </c>
      <c r="B65" s="64">
        <v>44617.0</v>
      </c>
      <c r="C65" s="48" t="s">
        <v>116</v>
      </c>
      <c r="D65" s="48" t="s">
        <v>35</v>
      </c>
      <c r="E65" s="22">
        <v>1.0</v>
      </c>
      <c r="F65" s="22" t="s">
        <v>136</v>
      </c>
    </row>
    <row r="66">
      <c r="A66" s="22">
        <v>1.0</v>
      </c>
      <c r="B66" s="64">
        <v>44617.0</v>
      </c>
      <c r="C66" s="48" t="s">
        <v>47</v>
      </c>
      <c r="D66" s="48" t="s">
        <v>76</v>
      </c>
      <c r="E66" s="22">
        <v>2.0</v>
      </c>
      <c r="F66" s="22" t="s">
        <v>136</v>
      </c>
    </row>
    <row r="67">
      <c r="A67" s="22">
        <v>1.0</v>
      </c>
      <c r="B67" s="64">
        <v>44617.0</v>
      </c>
      <c r="C67" s="48" t="s">
        <v>111</v>
      </c>
      <c r="D67" s="48" t="s">
        <v>32</v>
      </c>
      <c r="E67" s="22">
        <v>2.0</v>
      </c>
      <c r="F67" s="22" t="s">
        <v>136</v>
      </c>
    </row>
    <row r="68">
      <c r="A68" s="22">
        <v>1.0</v>
      </c>
      <c r="B68" s="64">
        <v>44617.0</v>
      </c>
      <c r="C68" s="48" t="s">
        <v>111</v>
      </c>
      <c r="D68" s="48" t="s">
        <v>71</v>
      </c>
      <c r="E68" s="22">
        <v>2.0</v>
      </c>
      <c r="F68" s="22" t="s">
        <v>136</v>
      </c>
    </row>
    <row r="69">
      <c r="A69" s="22">
        <v>1.0</v>
      </c>
      <c r="B69" s="64">
        <v>44617.0</v>
      </c>
      <c r="C69" s="48" t="s">
        <v>113</v>
      </c>
      <c r="D69" s="48" t="s">
        <v>43</v>
      </c>
      <c r="E69" s="22">
        <v>2.0</v>
      </c>
      <c r="F69" s="22" t="s">
        <v>136</v>
      </c>
    </row>
    <row r="70">
      <c r="A70" s="22">
        <v>1.0</v>
      </c>
      <c r="B70" s="64">
        <v>44617.0</v>
      </c>
      <c r="C70" s="48" t="s">
        <v>113</v>
      </c>
      <c r="D70" s="48" t="s">
        <v>25</v>
      </c>
      <c r="E70" s="22">
        <v>2.0</v>
      </c>
      <c r="F70" s="22" t="s">
        <v>136</v>
      </c>
    </row>
    <row r="71">
      <c r="A71" s="22">
        <v>1.0</v>
      </c>
      <c r="B71" s="64">
        <v>44617.0</v>
      </c>
      <c r="C71" s="48" t="s">
        <v>113</v>
      </c>
      <c r="D71" s="48" t="s">
        <v>81</v>
      </c>
      <c r="E71" s="22">
        <v>2.0</v>
      </c>
      <c r="F71" s="22" t="s">
        <v>136</v>
      </c>
    </row>
    <row r="72">
      <c r="A72" s="22">
        <v>1.0</v>
      </c>
      <c r="B72" s="64">
        <v>44617.0</v>
      </c>
      <c r="C72" s="48" t="s">
        <v>115</v>
      </c>
      <c r="D72" s="48" t="s">
        <v>13</v>
      </c>
      <c r="E72" s="22">
        <v>2.0</v>
      </c>
      <c r="F72" s="22" t="s">
        <v>136</v>
      </c>
    </row>
    <row r="73">
      <c r="A73" s="22">
        <v>1.0</v>
      </c>
      <c r="B73" s="64">
        <v>44617.0</v>
      </c>
      <c r="C73" s="48" t="s">
        <v>116</v>
      </c>
      <c r="D73" s="48" t="s">
        <v>37</v>
      </c>
      <c r="E73" s="22">
        <v>2.0</v>
      </c>
      <c r="F73" s="22" t="s">
        <v>136</v>
      </c>
    </row>
    <row r="74">
      <c r="A74" s="22">
        <v>1.0</v>
      </c>
      <c r="B74" s="64">
        <v>44617.0</v>
      </c>
      <c r="C74" s="48" t="s">
        <v>116</v>
      </c>
      <c r="D74" s="48" t="s">
        <v>50</v>
      </c>
      <c r="E74" s="22">
        <v>2.0</v>
      </c>
      <c r="F74" s="22" t="s">
        <v>136</v>
      </c>
    </row>
    <row r="75">
      <c r="A75" s="22">
        <v>1.0</v>
      </c>
      <c r="B75" s="64">
        <v>44623.0</v>
      </c>
      <c r="C75" s="49" t="s">
        <v>47</v>
      </c>
      <c r="D75" s="49" t="s">
        <v>48</v>
      </c>
      <c r="E75" s="22">
        <v>1.0</v>
      </c>
      <c r="F75" s="22" t="s">
        <v>136</v>
      </c>
    </row>
    <row r="76">
      <c r="A76" s="22">
        <v>1.0</v>
      </c>
      <c r="B76" s="64">
        <v>44623.0</v>
      </c>
      <c r="C76" s="49" t="s">
        <v>111</v>
      </c>
      <c r="D76" s="49" t="s">
        <v>50</v>
      </c>
      <c r="E76" s="22">
        <v>1.0</v>
      </c>
      <c r="F76" s="22" t="s">
        <v>136</v>
      </c>
    </row>
    <row r="77">
      <c r="A77" s="22">
        <v>1.0</v>
      </c>
      <c r="B77" s="64">
        <v>44623.0</v>
      </c>
      <c r="C77" s="49" t="s">
        <v>111</v>
      </c>
      <c r="D77" s="49" t="s">
        <v>43</v>
      </c>
      <c r="E77" s="22">
        <v>1.0</v>
      </c>
      <c r="F77" s="22" t="s">
        <v>136</v>
      </c>
    </row>
    <row r="78">
      <c r="A78" s="22">
        <v>1.0</v>
      </c>
      <c r="B78" s="64">
        <v>44623.0</v>
      </c>
      <c r="C78" s="49" t="s">
        <v>113</v>
      </c>
      <c r="D78" s="49" t="s">
        <v>72</v>
      </c>
      <c r="E78" s="22">
        <v>1.0</v>
      </c>
      <c r="F78" s="22" t="s">
        <v>136</v>
      </c>
    </row>
    <row r="79">
      <c r="A79" s="22">
        <v>1.0</v>
      </c>
      <c r="B79" s="64">
        <v>44623.0</v>
      </c>
      <c r="C79" s="49" t="s">
        <v>113</v>
      </c>
      <c r="D79" s="49" t="s">
        <v>39</v>
      </c>
      <c r="E79" s="22">
        <v>1.0</v>
      </c>
      <c r="F79" s="22" t="s">
        <v>136</v>
      </c>
    </row>
    <row r="80">
      <c r="A80" s="22">
        <v>1.0</v>
      </c>
      <c r="B80" s="64">
        <v>44623.0</v>
      </c>
      <c r="C80" s="49" t="s">
        <v>113</v>
      </c>
      <c r="D80" s="49" t="s">
        <v>81</v>
      </c>
      <c r="E80" s="22">
        <v>1.0</v>
      </c>
      <c r="F80" s="22" t="s">
        <v>136</v>
      </c>
    </row>
    <row r="81">
      <c r="A81" s="22">
        <v>1.0</v>
      </c>
      <c r="B81" s="64">
        <v>44623.0</v>
      </c>
      <c r="C81" s="49" t="s">
        <v>115</v>
      </c>
      <c r="D81" s="49" t="s">
        <v>23</v>
      </c>
      <c r="E81" s="22">
        <v>1.0</v>
      </c>
      <c r="F81" s="22" t="s">
        <v>136</v>
      </c>
    </row>
    <row r="82">
      <c r="A82" s="22">
        <v>1.0</v>
      </c>
      <c r="B82" s="64">
        <v>44623.0</v>
      </c>
      <c r="C82" s="49" t="s">
        <v>116</v>
      </c>
      <c r="D82" s="49" t="s">
        <v>28</v>
      </c>
      <c r="E82" s="22">
        <v>1.0</v>
      </c>
      <c r="F82" s="22" t="s">
        <v>136</v>
      </c>
    </row>
    <row r="83">
      <c r="A83" s="22">
        <v>1.0</v>
      </c>
      <c r="B83" s="64">
        <v>44623.0</v>
      </c>
      <c r="C83" s="49" t="s">
        <v>116</v>
      </c>
      <c r="D83" s="49" t="s">
        <v>21</v>
      </c>
      <c r="E83" s="22">
        <v>1.0</v>
      </c>
      <c r="F83" s="22" t="s">
        <v>136</v>
      </c>
    </row>
    <row r="84">
      <c r="A84" s="22">
        <v>1.0</v>
      </c>
      <c r="B84" s="64">
        <v>44623.0</v>
      </c>
      <c r="C84" s="49" t="s">
        <v>116</v>
      </c>
      <c r="D84" s="49" t="s">
        <v>69</v>
      </c>
      <c r="E84" s="22">
        <v>1.0</v>
      </c>
      <c r="F84" s="22" t="s">
        <v>136</v>
      </c>
    </row>
    <row r="85">
      <c r="A85" s="22">
        <v>1.0</v>
      </c>
      <c r="B85" s="64">
        <v>44623.0</v>
      </c>
      <c r="C85" s="49" t="s">
        <v>47</v>
      </c>
      <c r="D85" s="49" t="s">
        <v>46</v>
      </c>
      <c r="E85" s="22">
        <v>2.0</v>
      </c>
      <c r="F85" s="22" t="s">
        <v>136</v>
      </c>
    </row>
    <row r="86">
      <c r="A86" s="22">
        <v>1.0</v>
      </c>
      <c r="B86" s="64">
        <v>44623.0</v>
      </c>
      <c r="C86" s="49" t="s">
        <v>111</v>
      </c>
      <c r="D86" s="49" t="s">
        <v>32</v>
      </c>
      <c r="E86" s="22">
        <v>2.0</v>
      </c>
      <c r="F86" s="22" t="s">
        <v>136</v>
      </c>
    </row>
    <row r="87">
      <c r="A87" s="22">
        <v>1.0</v>
      </c>
      <c r="B87" s="64">
        <v>44623.0</v>
      </c>
      <c r="C87" s="49" t="s">
        <v>111</v>
      </c>
      <c r="D87" s="49" t="s">
        <v>73</v>
      </c>
      <c r="E87" s="22">
        <v>2.0</v>
      </c>
      <c r="F87" s="22" t="s">
        <v>136</v>
      </c>
    </row>
    <row r="88">
      <c r="A88" s="22">
        <v>1.0</v>
      </c>
      <c r="B88" s="64">
        <v>44623.0</v>
      </c>
      <c r="C88" s="49" t="s">
        <v>113</v>
      </c>
      <c r="D88" s="49" t="s">
        <v>67</v>
      </c>
      <c r="E88" s="22">
        <v>2.0</v>
      </c>
      <c r="F88" s="22" t="s">
        <v>136</v>
      </c>
    </row>
    <row r="89">
      <c r="A89" s="22">
        <v>1.0</v>
      </c>
      <c r="B89" s="64">
        <v>44623.0</v>
      </c>
      <c r="C89" s="49" t="s">
        <v>113</v>
      </c>
      <c r="D89" s="49" t="s">
        <v>74</v>
      </c>
      <c r="E89" s="22">
        <v>2.0</v>
      </c>
      <c r="F89" s="22" t="s">
        <v>136</v>
      </c>
    </row>
    <row r="90">
      <c r="A90" s="22">
        <v>1.0</v>
      </c>
      <c r="B90" s="64">
        <v>44623.0</v>
      </c>
      <c r="C90" s="49" t="s">
        <v>113</v>
      </c>
      <c r="D90" s="49" t="s">
        <v>59</v>
      </c>
      <c r="E90" s="22">
        <v>2.0</v>
      </c>
      <c r="F90" s="22" t="s">
        <v>136</v>
      </c>
    </row>
    <row r="91">
      <c r="A91" s="22">
        <v>1.0</v>
      </c>
      <c r="B91" s="64">
        <v>44623.0</v>
      </c>
      <c r="C91" s="49" t="s">
        <v>115</v>
      </c>
      <c r="D91" s="49" t="s">
        <v>13</v>
      </c>
      <c r="E91" s="22">
        <v>2.0</v>
      </c>
      <c r="F91" s="22" t="s">
        <v>136</v>
      </c>
    </row>
    <row r="92">
      <c r="A92" s="22">
        <v>1.0</v>
      </c>
      <c r="B92" s="64">
        <v>44623.0</v>
      </c>
      <c r="C92" s="49" t="s">
        <v>116</v>
      </c>
      <c r="D92" s="49" t="s">
        <v>35</v>
      </c>
      <c r="E92" s="22">
        <v>2.0</v>
      </c>
      <c r="F92" s="22" t="s">
        <v>136</v>
      </c>
    </row>
    <row r="93">
      <c r="A93" s="22">
        <v>1.0</v>
      </c>
      <c r="B93" s="64">
        <v>44623.0</v>
      </c>
      <c r="C93" s="49" t="s">
        <v>116</v>
      </c>
      <c r="D93" s="49" t="s">
        <v>57</v>
      </c>
      <c r="E93" s="22">
        <v>2.0</v>
      </c>
      <c r="F93" s="22" t="s">
        <v>136</v>
      </c>
    </row>
    <row r="94">
      <c r="A94" s="22">
        <v>1.0</v>
      </c>
      <c r="B94" s="64">
        <v>44623.0</v>
      </c>
      <c r="C94" s="49" t="s">
        <v>116</v>
      </c>
      <c r="D94" s="49" t="s">
        <v>71</v>
      </c>
      <c r="E94" s="22">
        <v>2.0</v>
      </c>
      <c r="F94" s="22" t="s">
        <v>136</v>
      </c>
    </row>
    <row r="95">
      <c r="A95" s="22">
        <v>1.0</v>
      </c>
      <c r="B95" s="64">
        <v>44631.0</v>
      </c>
      <c r="C95" s="48" t="s">
        <v>47</v>
      </c>
      <c r="D95" s="48" t="s">
        <v>52</v>
      </c>
      <c r="E95" s="22">
        <v>1.0</v>
      </c>
      <c r="F95" s="22" t="s">
        <v>133</v>
      </c>
    </row>
    <row r="96">
      <c r="A96" s="22">
        <v>1.0</v>
      </c>
      <c r="B96" s="64">
        <v>44631.0</v>
      </c>
      <c r="C96" s="48" t="s">
        <v>111</v>
      </c>
      <c r="D96" s="48" t="s">
        <v>21</v>
      </c>
      <c r="E96" s="22">
        <v>1.0</v>
      </c>
      <c r="F96" s="22" t="s">
        <v>133</v>
      </c>
    </row>
    <row r="97">
      <c r="A97" s="22">
        <v>1.0</v>
      </c>
      <c r="B97" s="64">
        <v>44631.0</v>
      </c>
      <c r="C97" s="48" t="s">
        <v>111</v>
      </c>
      <c r="D97" s="48" t="s">
        <v>67</v>
      </c>
      <c r="E97" s="22">
        <v>1.0</v>
      </c>
      <c r="F97" s="22" t="s">
        <v>133</v>
      </c>
    </row>
    <row r="98">
      <c r="A98" s="22">
        <v>1.0</v>
      </c>
      <c r="B98" s="64">
        <v>44631.0</v>
      </c>
      <c r="C98" s="48" t="s">
        <v>113</v>
      </c>
      <c r="D98" s="48" t="s">
        <v>39</v>
      </c>
      <c r="E98" s="22">
        <v>1.0</v>
      </c>
      <c r="F98" s="22" t="s">
        <v>133</v>
      </c>
    </row>
    <row r="99">
      <c r="A99" s="22">
        <v>1.0</v>
      </c>
      <c r="B99" s="64">
        <v>44631.0</v>
      </c>
      <c r="C99" s="48" t="s">
        <v>113</v>
      </c>
      <c r="D99" s="48" t="s">
        <v>59</v>
      </c>
      <c r="E99" s="22">
        <v>1.0</v>
      </c>
      <c r="F99" s="22" t="s">
        <v>133</v>
      </c>
    </row>
    <row r="100">
      <c r="A100" s="22">
        <v>1.0</v>
      </c>
      <c r="B100" s="64">
        <v>44631.0</v>
      </c>
      <c r="C100" s="48" t="s">
        <v>113</v>
      </c>
      <c r="D100" s="48" t="s">
        <v>81</v>
      </c>
      <c r="E100" s="22">
        <v>1.0</v>
      </c>
      <c r="F100" s="22" t="s">
        <v>133</v>
      </c>
    </row>
    <row r="101">
      <c r="A101" s="22">
        <v>1.0</v>
      </c>
      <c r="B101" s="64">
        <v>44631.0</v>
      </c>
      <c r="C101" s="48" t="s">
        <v>115</v>
      </c>
      <c r="D101" s="48" t="s">
        <v>23</v>
      </c>
      <c r="E101" s="22">
        <v>1.0</v>
      </c>
      <c r="F101" s="22" t="s">
        <v>133</v>
      </c>
    </row>
    <row r="102">
      <c r="A102" s="22">
        <v>1.0</v>
      </c>
      <c r="B102" s="64">
        <v>44631.0</v>
      </c>
      <c r="C102" s="48" t="s">
        <v>116</v>
      </c>
      <c r="D102" s="48" t="s">
        <v>93</v>
      </c>
      <c r="E102" s="22">
        <v>1.0</v>
      </c>
      <c r="F102" s="22" t="s">
        <v>133</v>
      </c>
    </row>
    <row r="103">
      <c r="A103" s="22">
        <v>1.0</v>
      </c>
      <c r="B103" s="64">
        <v>44631.0</v>
      </c>
      <c r="C103" s="48" t="s">
        <v>116</v>
      </c>
      <c r="D103" s="48" t="s">
        <v>25</v>
      </c>
      <c r="E103" s="22">
        <v>1.0</v>
      </c>
      <c r="F103" s="22" t="s">
        <v>133</v>
      </c>
    </row>
    <row r="104">
      <c r="A104" s="22">
        <v>1.0</v>
      </c>
      <c r="B104" s="64">
        <v>44631.0</v>
      </c>
      <c r="C104" s="48" t="s">
        <v>116</v>
      </c>
      <c r="D104" s="48" t="s">
        <v>78</v>
      </c>
      <c r="E104" s="22">
        <v>1.0</v>
      </c>
      <c r="F104" s="22" t="s">
        <v>133</v>
      </c>
    </row>
    <row r="105">
      <c r="A105" s="22">
        <v>1.0</v>
      </c>
      <c r="B105" s="64">
        <v>44631.0</v>
      </c>
      <c r="C105" s="48" t="s">
        <v>47</v>
      </c>
      <c r="D105" s="48" t="s">
        <v>55</v>
      </c>
      <c r="E105" s="22">
        <v>2.0</v>
      </c>
      <c r="F105" s="22" t="s">
        <v>31</v>
      </c>
    </row>
    <row r="106">
      <c r="A106" s="22">
        <v>1.0</v>
      </c>
      <c r="B106" s="64">
        <v>44631.0</v>
      </c>
      <c r="C106" s="48" t="s">
        <v>111</v>
      </c>
      <c r="D106" s="48" t="s">
        <v>28</v>
      </c>
      <c r="E106" s="22">
        <v>2.0</v>
      </c>
      <c r="F106" s="22" t="s">
        <v>31</v>
      </c>
    </row>
    <row r="107">
      <c r="A107" s="22">
        <v>1.0</v>
      </c>
      <c r="B107" s="64">
        <v>44631.0</v>
      </c>
      <c r="C107" s="48" t="s">
        <v>111</v>
      </c>
      <c r="D107" s="48" t="s">
        <v>43</v>
      </c>
      <c r="E107" s="22">
        <v>2.0</v>
      </c>
      <c r="F107" s="22" t="s">
        <v>31</v>
      </c>
    </row>
    <row r="108">
      <c r="A108" s="22">
        <v>1.0</v>
      </c>
      <c r="B108" s="64">
        <v>44631.0</v>
      </c>
      <c r="C108" s="48" t="s">
        <v>113</v>
      </c>
      <c r="D108" s="48" t="s">
        <v>72</v>
      </c>
      <c r="E108" s="22">
        <v>2.0</v>
      </c>
      <c r="F108" s="22" t="s">
        <v>31</v>
      </c>
    </row>
    <row r="109">
      <c r="A109" s="22">
        <v>1.0</v>
      </c>
      <c r="B109" s="64">
        <v>44631.0</v>
      </c>
      <c r="C109" s="48" t="s">
        <v>113</v>
      </c>
      <c r="D109" s="48" t="s">
        <v>85</v>
      </c>
      <c r="E109" s="22">
        <v>2.0</v>
      </c>
      <c r="F109" s="22" t="s">
        <v>31</v>
      </c>
    </row>
    <row r="110">
      <c r="A110" s="22">
        <v>1.0</v>
      </c>
      <c r="B110" s="64">
        <v>44631.0</v>
      </c>
      <c r="C110" s="48" t="s">
        <v>113</v>
      </c>
      <c r="D110" s="48" t="s">
        <v>69</v>
      </c>
      <c r="E110" s="22">
        <v>2.0</v>
      </c>
      <c r="F110" s="22" t="s">
        <v>31</v>
      </c>
    </row>
    <row r="111">
      <c r="A111" s="22">
        <v>1.0</v>
      </c>
      <c r="B111" s="64">
        <v>44631.0</v>
      </c>
      <c r="C111" s="48" t="s">
        <v>115</v>
      </c>
      <c r="D111" s="48" t="s">
        <v>35</v>
      </c>
      <c r="E111" s="22">
        <v>2.0</v>
      </c>
      <c r="F111" s="22" t="s">
        <v>31</v>
      </c>
    </row>
    <row r="112">
      <c r="A112" s="22">
        <v>1.0</v>
      </c>
      <c r="B112" s="64">
        <v>44631.0</v>
      </c>
      <c r="C112" s="48" t="s">
        <v>116</v>
      </c>
      <c r="D112" s="48" t="s">
        <v>60</v>
      </c>
      <c r="E112" s="22">
        <v>2.0</v>
      </c>
      <c r="F112" s="22" t="s">
        <v>31</v>
      </c>
    </row>
    <row r="113">
      <c r="A113" s="22">
        <v>1.0</v>
      </c>
      <c r="B113" s="64">
        <v>44631.0</v>
      </c>
      <c r="C113" s="48" t="s">
        <v>116</v>
      </c>
      <c r="D113" s="48" t="s">
        <v>74</v>
      </c>
      <c r="E113" s="22">
        <v>2.0</v>
      </c>
      <c r="F113" s="22" t="s">
        <v>31</v>
      </c>
    </row>
    <row r="114">
      <c r="A114" s="22">
        <v>1.0</v>
      </c>
      <c r="B114" s="64">
        <v>44637.0</v>
      </c>
      <c r="C114" s="49" t="s">
        <v>47</v>
      </c>
      <c r="D114" s="49" t="s">
        <v>55</v>
      </c>
      <c r="E114" s="22">
        <v>1.0</v>
      </c>
      <c r="F114" s="22" t="s">
        <v>31</v>
      </c>
    </row>
    <row r="115">
      <c r="A115" s="22">
        <v>1.0</v>
      </c>
      <c r="B115" s="64">
        <v>44637.0</v>
      </c>
      <c r="C115" s="49" t="s">
        <v>111</v>
      </c>
      <c r="D115" s="49" t="s">
        <v>43</v>
      </c>
      <c r="E115" s="22">
        <v>1.0</v>
      </c>
      <c r="F115" s="22" t="s">
        <v>31</v>
      </c>
    </row>
    <row r="116">
      <c r="A116" s="22">
        <v>1.0</v>
      </c>
      <c r="B116" s="64">
        <v>44637.0</v>
      </c>
      <c r="C116" s="49" t="s">
        <v>111</v>
      </c>
      <c r="D116" s="49" t="s">
        <v>67</v>
      </c>
      <c r="E116" s="22">
        <v>1.0</v>
      </c>
      <c r="F116" s="22" t="s">
        <v>31</v>
      </c>
    </row>
    <row r="117">
      <c r="A117" s="22">
        <v>1.0</v>
      </c>
      <c r="B117" s="64">
        <v>44637.0</v>
      </c>
      <c r="C117" s="49" t="s">
        <v>113</v>
      </c>
      <c r="D117" s="49" t="s">
        <v>74</v>
      </c>
      <c r="E117" s="22">
        <v>1.0</v>
      </c>
      <c r="F117" s="22" t="s">
        <v>31</v>
      </c>
    </row>
    <row r="118">
      <c r="A118" s="22">
        <v>1.0</v>
      </c>
      <c r="B118" s="64">
        <v>44637.0</v>
      </c>
      <c r="C118" s="49" t="s">
        <v>113</v>
      </c>
      <c r="D118" s="49" t="s">
        <v>35</v>
      </c>
      <c r="E118" s="22">
        <v>1.0</v>
      </c>
      <c r="F118" s="22" t="s">
        <v>31</v>
      </c>
    </row>
    <row r="119">
      <c r="A119" s="22">
        <v>1.0</v>
      </c>
      <c r="B119" s="64">
        <v>44637.0</v>
      </c>
      <c r="C119" s="49" t="s">
        <v>113</v>
      </c>
      <c r="D119" s="49" t="s">
        <v>59</v>
      </c>
      <c r="E119" s="22">
        <v>1.0</v>
      </c>
      <c r="F119" s="22" t="s">
        <v>31</v>
      </c>
    </row>
    <row r="120">
      <c r="A120" s="22">
        <v>1.0</v>
      </c>
      <c r="B120" s="64">
        <v>44637.0</v>
      </c>
      <c r="C120" s="49" t="s">
        <v>115</v>
      </c>
      <c r="D120" s="49" t="s">
        <v>23</v>
      </c>
      <c r="E120" s="22">
        <v>1.0</v>
      </c>
      <c r="F120" s="22" t="s">
        <v>31</v>
      </c>
    </row>
    <row r="121">
      <c r="A121" s="22">
        <v>1.0</v>
      </c>
      <c r="B121" s="64">
        <v>44637.0</v>
      </c>
      <c r="C121" s="49" t="s">
        <v>116</v>
      </c>
      <c r="D121" s="49" t="s">
        <v>13</v>
      </c>
      <c r="E121" s="22">
        <v>1.0</v>
      </c>
      <c r="F121" s="22" t="s">
        <v>31</v>
      </c>
    </row>
    <row r="122">
      <c r="A122" s="22">
        <v>1.0</v>
      </c>
      <c r="B122" s="64">
        <v>44637.0</v>
      </c>
      <c r="C122" s="49" t="s">
        <v>116</v>
      </c>
      <c r="D122" s="49" t="s">
        <v>78</v>
      </c>
      <c r="E122" s="22">
        <v>1.0</v>
      </c>
      <c r="F122" s="22" t="s">
        <v>31</v>
      </c>
    </row>
    <row r="123">
      <c r="A123" s="22">
        <v>1.0</v>
      </c>
      <c r="B123" s="64">
        <v>44637.0</v>
      </c>
      <c r="C123" s="49" t="s">
        <v>116</v>
      </c>
      <c r="D123" s="49" t="s">
        <v>20</v>
      </c>
      <c r="E123" s="22">
        <v>1.0</v>
      </c>
      <c r="F123" s="22" t="s">
        <v>31</v>
      </c>
    </row>
    <row r="124">
      <c r="A124" s="22">
        <v>1.0</v>
      </c>
      <c r="B124" s="64">
        <v>44637.0</v>
      </c>
      <c r="C124" s="49" t="s">
        <v>47</v>
      </c>
      <c r="D124" s="49" t="s">
        <v>82</v>
      </c>
      <c r="E124" s="22">
        <v>2.0</v>
      </c>
      <c r="F124" s="22" t="s">
        <v>133</v>
      </c>
    </row>
    <row r="125">
      <c r="A125" s="22">
        <v>1.0</v>
      </c>
      <c r="B125" s="64">
        <v>44637.0</v>
      </c>
      <c r="C125" s="49" t="s">
        <v>111</v>
      </c>
      <c r="D125" s="49" t="s">
        <v>52</v>
      </c>
      <c r="E125" s="22">
        <v>2.0</v>
      </c>
      <c r="F125" s="22" t="s">
        <v>133</v>
      </c>
    </row>
    <row r="126">
      <c r="A126" s="22">
        <v>1.0</v>
      </c>
      <c r="B126" s="64">
        <v>44637.0</v>
      </c>
      <c r="C126" s="49" t="s">
        <v>111</v>
      </c>
      <c r="D126" s="49" t="s">
        <v>72</v>
      </c>
      <c r="E126" s="22">
        <v>2.0</v>
      </c>
      <c r="F126" s="22" t="s">
        <v>133</v>
      </c>
    </row>
    <row r="127">
      <c r="A127" s="22">
        <v>1.0</v>
      </c>
      <c r="B127" s="64">
        <v>44637.0</v>
      </c>
      <c r="C127" s="49" t="s">
        <v>113</v>
      </c>
      <c r="D127" s="49" t="s">
        <v>39</v>
      </c>
      <c r="E127" s="22">
        <v>2.0</v>
      </c>
      <c r="F127" s="22" t="s">
        <v>133</v>
      </c>
    </row>
    <row r="128">
      <c r="A128" s="22">
        <v>1.0</v>
      </c>
      <c r="B128" s="64">
        <v>44637.0</v>
      </c>
      <c r="C128" s="49" t="s">
        <v>113</v>
      </c>
      <c r="D128" s="49" t="s">
        <v>69</v>
      </c>
      <c r="E128" s="22">
        <v>2.0</v>
      </c>
      <c r="F128" s="22" t="s">
        <v>133</v>
      </c>
    </row>
    <row r="129">
      <c r="A129" s="22">
        <v>1.0</v>
      </c>
      <c r="B129" s="64">
        <v>44637.0</v>
      </c>
      <c r="C129" s="49" t="s">
        <v>113</v>
      </c>
      <c r="D129" s="49" t="s">
        <v>71</v>
      </c>
      <c r="E129" s="22">
        <v>2.0</v>
      </c>
      <c r="F129" s="22" t="s">
        <v>133</v>
      </c>
    </row>
    <row r="130">
      <c r="A130" s="22">
        <v>1.0</v>
      </c>
      <c r="B130" s="64">
        <v>44637.0</v>
      </c>
      <c r="C130" s="49" t="s">
        <v>115</v>
      </c>
      <c r="D130" s="49" t="s">
        <v>81</v>
      </c>
      <c r="E130" s="22">
        <v>2.0</v>
      </c>
      <c r="F130" s="22" t="s">
        <v>133</v>
      </c>
    </row>
    <row r="131">
      <c r="A131" s="22">
        <v>1.0</v>
      </c>
      <c r="B131" s="64">
        <v>44637.0</v>
      </c>
      <c r="C131" s="49" t="s">
        <v>116</v>
      </c>
      <c r="D131" s="49" t="s">
        <v>30</v>
      </c>
      <c r="E131" s="22">
        <v>2.0</v>
      </c>
      <c r="F131" s="22" t="s">
        <v>133</v>
      </c>
    </row>
    <row r="132">
      <c r="A132" s="22">
        <v>1.0</v>
      </c>
      <c r="B132" s="64">
        <v>44637.0</v>
      </c>
      <c r="C132" s="49" t="s">
        <v>116</v>
      </c>
      <c r="D132" s="49" t="s">
        <v>66</v>
      </c>
      <c r="E132" s="22">
        <v>2.0</v>
      </c>
      <c r="F132" s="22" t="s">
        <v>133</v>
      </c>
    </row>
    <row r="133">
      <c r="A133" s="22">
        <v>1.0</v>
      </c>
      <c r="B133" s="64">
        <v>44637.0</v>
      </c>
      <c r="C133" s="49" t="s">
        <v>116</v>
      </c>
      <c r="D133" s="49" t="s">
        <v>29</v>
      </c>
      <c r="E133" s="22">
        <v>2.0</v>
      </c>
      <c r="F133" s="22" t="s">
        <v>133</v>
      </c>
    </row>
    <row r="134">
      <c r="A134" s="22">
        <v>1.0</v>
      </c>
      <c r="B134" s="64">
        <v>44644.0</v>
      </c>
      <c r="C134" s="39" t="s">
        <v>47</v>
      </c>
      <c r="D134" s="9" t="s">
        <v>46</v>
      </c>
      <c r="E134" s="22">
        <v>1.0</v>
      </c>
      <c r="F134" s="22" t="s">
        <v>133</v>
      </c>
    </row>
    <row r="135">
      <c r="A135" s="22">
        <v>1.0</v>
      </c>
      <c r="B135" s="64">
        <v>44644.0</v>
      </c>
      <c r="C135" s="39" t="s">
        <v>111</v>
      </c>
      <c r="D135" s="9" t="s">
        <v>29</v>
      </c>
      <c r="E135" s="22">
        <v>1.0</v>
      </c>
      <c r="F135" s="22" t="s">
        <v>133</v>
      </c>
    </row>
    <row r="136">
      <c r="A136" s="22">
        <v>1.0</v>
      </c>
      <c r="B136" s="64">
        <v>44644.0</v>
      </c>
      <c r="C136" s="39" t="s">
        <v>111</v>
      </c>
      <c r="D136" s="9" t="s">
        <v>50</v>
      </c>
      <c r="E136" s="22">
        <v>1.0</v>
      </c>
      <c r="F136" s="22" t="s">
        <v>133</v>
      </c>
    </row>
    <row r="137">
      <c r="A137" s="22">
        <v>1.0</v>
      </c>
      <c r="B137" s="64">
        <v>44644.0</v>
      </c>
      <c r="C137" s="39" t="s">
        <v>113</v>
      </c>
      <c r="D137" s="9" t="s">
        <v>57</v>
      </c>
      <c r="E137" s="22">
        <v>1.0</v>
      </c>
      <c r="F137" s="22" t="s">
        <v>133</v>
      </c>
    </row>
    <row r="138">
      <c r="A138" s="22">
        <v>1.0</v>
      </c>
      <c r="B138" s="64">
        <v>44644.0</v>
      </c>
      <c r="C138" s="39" t="s">
        <v>113</v>
      </c>
      <c r="D138" s="9" t="s">
        <v>72</v>
      </c>
      <c r="E138" s="22">
        <v>1.0</v>
      </c>
      <c r="F138" s="22" t="s">
        <v>133</v>
      </c>
    </row>
    <row r="139">
      <c r="A139" s="22">
        <v>1.0</v>
      </c>
      <c r="B139" s="64">
        <v>44644.0</v>
      </c>
      <c r="C139" s="39" t="s">
        <v>113</v>
      </c>
      <c r="D139" s="9" t="s">
        <v>13</v>
      </c>
      <c r="E139" s="22">
        <v>1.0</v>
      </c>
      <c r="F139" s="22" t="s">
        <v>133</v>
      </c>
    </row>
    <row r="140">
      <c r="A140" s="22">
        <v>1.0</v>
      </c>
      <c r="B140" s="64">
        <v>44644.0</v>
      </c>
      <c r="C140" s="39" t="s">
        <v>115</v>
      </c>
      <c r="D140" s="9" t="s">
        <v>23</v>
      </c>
      <c r="E140" s="22">
        <v>1.0</v>
      </c>
      <c r="F140" s="22" t="s">
        <v>133</v>
      </c>
    </row>
    <row r="141">
      <c r="A141" s="22">
        <v>1.0</v>
      </c>
      <c r="B141" s="64">
        <v>44644.0</v>
      </c>
      <c r="C141" s="39" t="s">
        <v>116</v>
      </c>
      <c r="D141" s="9" t="s">
        <v>80</v>
      </c>
      <c r="E141" s="22">
        <v>1.0</v>
      </c>
      <c r="F141" s="22" t="s">
        <v>133</v>
      </c>
    </row>
    <row r="142">
      <c r="A142" s="22">
        <v>1.0</v>
      </c>
      <c r="B142" s="64">
        <v>44644.0</v>
      </c>
      <c r="C142" s="39" t="s">
        <v>116</v>
      </c>
      <c r="D142" s="9" t="s">
        <v>59</v>
      </c>
      <c r="E142" s="22">
        <v>1.0</v>
      </c>
      <c r="F142" s="22" t="s">
        <v>133</v>
      </c>
    </row>
    <row r="143">
      <c r="A143" s="22">
        <v>1.0</v>
      </c>
      <c r="B143" s="64">
        <v>44644.0</v>
      </c>
      <c r="C143" s="39" t="s">
        <v>116</v>
      </c>
      <c r="D143" s="9" t="s">
        <v>74</v>
      </c>
      <c r="E143" s="22">
        <v>1.0</v>
      </c>
      <c r="F143" s="22" t="s">
        <v>133</v>
      </c>
    </row>
    <row r="144">
      <c r="A144" s="22">
        <v>1.0</v>
      </c>
      <c r="B144" s="64">
        <v>44644.0</v>
      </c>
      <c r="C144" s="39" t="s">
        <v>47</v>
      </c>
      <c r="D144" s="9" t="s">
        <v>52</v>
      </c>
      <c r="E144" s="22">
        <v>2.0</v>
      </c>
      <c r="F144" s="22" t="s">
        <v>31</v>
      </c>
    </row>
    <row r="145">
      <c r="A145" s="22">
        <v>1.0</v>
      </c>
      <c r="B145" s="64">
        <v>44644.0</v>
      </c>
      <c r="C145" s="39" t="s">
        <v>111</v>
      </c>
      <c r="D145" s="9" t="s">
        <v>28</v>
      </c>
      <c r="E145" s="22">
        <v>2.0</v>
      </c>
      <c r="F145" s="22" t="s">
        <v>31</v>
      </c>
    </row>
    <row r="146">
      <c r="A146" s="22">
        <v>1.0</v>
      </c>
      <c r="B146" s="64">
        <v>44644.0</v>
      </c>
      <c r="C146" s="39" t="s">
        <v>111</v>
      </c>
      <c r="D146" s="9" t="s">
        <v>20</v>
      </c>
      <c r="E146" s="22">
        <v>2.0</v>
      </c>
      <c r="F146" s="22" t="s">
        <v>31</v>
      </c>
    </row>
    <row r="147">
      <c r="A147" s="22">
        <v>1.0</v>
      </c>
      <c r="B147" s="64">
        <v>44644.0</v>
      </c>
      <c r="C147" s="39" t="s">
        <v>113</v>
      </c>
      <c r="D147" s="9" t="s">
        <v>66</v>
      </c>
      <c r="E147" s="22">
        <v>2.0</v>
      </c>
      <c r="F147" s="22" t="s">
        <v>31</v>
      </c>
    </row>
    <row r="148">
      <c r="A148" s="22">
        <v>1.0</v>
      </c>
      <c r="B148" s="64">
        <v>44644.0</v>
      </c>
      <c r="C148" s="39" t="s">
        <v>113</v>
      </c>
      <c r="D148" s="9" t="s">
        <v>67</v>
      </c>
      <c r="E148" s="22">
        <v>2.0</v>
      </c>
      <c r="F148" s="22" t="s">
        <v>31</v>
      </c>
    </row>
    <row r="149">
      <c r="A149" s="22">
        <v>1.0</v>
      </c>
      <c r="B149" s="64">
        <v>44644.0</v>
      </c>
      <c r="C149" s="39" t="s">
        <v>113</v>
      </c>
      <c r="D149" s="9" t="s">
        <v>69</v>
      </c>
      <c r="E149" s="22">
        <v>2.0</v>
      </c>
      <c r="F149" s="22" t="s">
        <v>31</v>
      </c>
    </row>
    <row r="150">
      <c r="A150" s="22">
        <v>1.0</v>
      </c>
      <c r="B150" s="64">
        <v>44644.0</v>
      </c>
      <c r="C150" s="39" t="s">
        <v>115</v>
      </c>
      <c r="D150" s="9" t="s">
        <v>43</v>
      </c>
      <c r="E150" s="22">
        <v>2.0</v>
      </c>
      <c r="F150" s="22" t="s">
        <v>31</v>
      </c>
    </row>
    <row r="151">
      <c r="A151" s="22">
        <v>1.0</v>
      </c>
      <c r="B151" s="64">
        <v>44644.0</v>
      </c>
      <c r="C151" s="39" t="s">
        <v>116</v>
      </c>
      <c r="D151" s="9" t="s">
        <v>75</v>
      </c>
      <c r="E151" s="22">
        <v>2.0</v>
      </c>
      <c r="F151" s="22" t="s">
        <v>31</v>
      </c>
    </row>
    <row r="152">
      <c r="A152" s="22">
        <v>1.0</v>
      </c>
      <c r="B152" s="64">
        <v>44644.0</v>
      </c>
      <c r="C152" s="39" t="s">
        <v>116</v>
      </c>
      <c r="D152" s="9" t="s">
        <v>79</v>
      </c>
      <c r="E152" s="22">
        <v>2.0</v>
      </c>
      <c r="F152" s="22" t="s">
        <v>31</v>
      </c>
    </row>
    <row r="153">
      <c r="A153" s="22">
        <v>1.0</v>
      </c>
      <c r="B153" s="64">
        <v>44644.0</v>
      </c>
      <c r="C153" s="39" t="s">
        <v>116</v>
      </c>
      <c r="D153" s="9" t="s">
        <v>41</v>
      </c>
      <c r="E153" s="22">
        <v>2.0</v>
      </c>
      <c r="F153" s="22" t="s">
        <v>31</v>
      </c>
    </row>
    <row r="154">
      <c r="A154" s="22">
        <v>1.0</v>
      </c>
      <c r="B154" s="64">
        <v>44651.0</v>
      </c>
      <c r="C154" s="39" t="s">
        <v>47</v>
      </c>
      <c r="D154" s="9" t="s">
        <v>46</v>
      </c>
      <c r="E154" s="22">
        <v>1.0</v>
      </c>
      <c r="F154" s="22" t="s">
        <v>136</v>
      </c>
    </row>
    <row r="155">
      <c r="A155" s="22">
        <v>1.0</v>
      </c>
      <c r="B155" s="64">
        <v>44651.0</v>
      </c>
      <c r="C155" s="39" t="s">
        <v>111</v>
      </c>
      <c r="D155" s="9" t="s">
        <v>60</v>
      </c>
      <c r="E155" s="22">
        <v>1.0</v>
      </c>
      <c r="F155" s="22" t="s">
        <v>136</v>
      </c>
    </row>
    <row r="156">
      <c r="A156" s="22">
        <v>1.0</v>
      </c>
      <c r="B156" s="64">
        <v>44651.0</v>
      </c>
      <c r="C156" s="39" t="s">
        <v>111</v>
      </c>
      <c r="D156" s="9" t="s">
        <v>20</v>
      </c>
      <c r="E156" s="22">
        <v>1.0</v>
      </c>
      <c r="F156" s="22" t="s">
        <v>136</v>
      </c>
    </row>
    <row r="157">
      <c r="A157" s="22">
        <v>1.0</v>
      </c>
      <c r="B157" s="64">
        <v>44651.0</v>
      </c>
      <c r="C157" s="39" t="s">
        <v>113</v>
      </c>
      <c r="D157" s="9" t="s">
        <v>85</v>
      </c>
      <c r="E157" s="22">
        <v>1.0</v>
      </c>
      <c r="F157" s="22" t="s">
        <v>136</v>
      </c>
    </row>
    <row r="158">
      <c r="A158" s="22">
        <v>1.0</v>
      </c>
      <c r="B158" s="64">
        <v>44651.0</v>
      </c>
      <c r="C158" s="39" t="s">
        <v>113</v>
      </c>
      <c r="D158" s="9" t="s">
        <v>71</v>
      </c>
      <c r="E158" s="22">
        <v>1.0</v>
      </c>
      <c r="F158" s="22" t="s">
        <v>136</v>
      </c>
    </row>
    <row r="159">
      <c r="A159" s="22">
        <v>1.0</v>
      </c>
      <c r="B159" s="64">
        <v>44651.0</v>
      </c>
      <c r="C159" s="39" t="s">
        <v>113</v>
      </c>
      <c r="D159" s="9" t="s">
        <v>81</v>
      </c>
      <c r="E159" s="22">
        <v>1.0</v>
      </c>
      <c r="F159" s="22" t="s">
        <v>136</v>
      </c>
    </row>
    <row r="160">
      <c r="A160" s="22">
        <v>1.0</v>
      </c>
      <c r="B160" s="64">
        <v>44651.0</v>
      </c>
      <c r="C160" s="39" t="s">
        <v>115</v>
      </c>
      <c r="D160" s="9" t="s">
        <v>23</v>
      </c>
      <c r="E160" s="22">
        <v>1.0</v>
      </c>
      <c r="F160" s="22" t="s">
        <v>136</v>
      </c>
    </row>
    <row r="161">
      <c r="A161" s="22">
        <v>1.0</v>
      </c>
      <c r="B161" s="64">
        <v>44651.0</v>
      </c>
      <c r="C161" s="39" t="s">
        <v>116</v>
      </c>
      <c r="D161" s="9" t="s">
        <v>61</v>
      </c>
      <c r="E161" s="22">
        <v>1.0</v>
      </c>
      <c r="F161" s="22" t="s">
        <v>136</v>
      </c>
    </row>
    <row r="162">
      <c r="A162" s="22">
        <v>1.0</v>
      </c>
      <c r="B162" s="64">
        <v>44651.0</v>
      </c>
      <c r="C162" s="39" t="s">
        <v>116</v>
      </c>
      <c r="D162" s="9" t="s">
        <v>63</v>
      </c>
      <c r="E162" s="22">
        <v>1.0</v>
      </c>
      <c r="F162" s="22" t="s">
        <v>136</v>
      </c>
    </row>
    <row r="163">
      <c r="A163" s="22">
        <v>1.0</v>
      </c>
      <c r="B163" s="64">
        <v>44651.0</v>
      </c>
      <c r="C163" s="39" t="s">
        <v>116</v>
      </c>
      <c r="D163" s="9" t="s">
        <v>75</v>
      </c>
      <c r="E163" s="22">
        <v>1.0</v>
      </c>
      <c r="F163" s="22" t="s">
        <v>136</v>
      </c>
    </row>
    <row r="164">
      <c r="A164" s="22">
        <v>1.0</v>
      </c>
      <c r="B164" s="64">
        <v>44651.0</v>
      </c>
      <c r="C164" s="39" t="s">
        <v>47</v>
      </c>
      <c r="D164" s="9" t="s">
        <v>52</v>
      </c>
      <c r="E164" s="22">
        <v>2.0</v>
      </c>
      <c r="F164" s="22" t="s">
        <v>136</v>
      </c>
    </row>
    <row r="165">
      <c r="A165" s="22">
        <v>1.0</v>
      </c>
      <c r="B165" s="64">
        <v>44651.0</v>
      </c>
      <c r="C165" s="39" t="s">
        <v>111</v>
      </c>
      <c r="D165" s="9" t="s">
        <v>29</v>
      </c>
      <c r="E165" s="22">
        <v>2.0</v>
      </c>
      <c r="F165" s="22" t="s">
        <v>136</v>
      </c>
    </row>
    <row r="166">
      <c r="A166" s="22">
        <v>1.0</v>
      </c>
      <c r="B166" s="64">
        <v>44651.0</v>
      </c>
      <c r="C166" s="39" t="s">
        <v>111</v>
      </c>
      <c r="D166" s="9" t="s">
        <v>72</v>
      </c>
      <c r="E166" s="22">
        <v>2.0</v>
      </c>
      <c r="F166" s="22" t="s">
        <v>136</v>
      </c>
    </row>
    <row r="167">
      <c r="A167" s="22">
        <v>1.0</v>
      </c>
      <c r="B167" s="64">
        <v>44651.0</v>
      </c>
      <c r="C167" s="39" t="s">
        <v>113</v>
      </c>
      <c r="D167" s="9" t="s">
        <v>67</v>
      </c>
      <c r="E167" s="22">
        <v>2.0</v>
      </c>
      <c r="F167" s="22" t="s">
        <v>136</v>
      </c>
    </row>
    <row r="168">
      <c r="A168" s="22">
        <v>1.0</v>
      </c>
      <c r="B168" s="64">
        <v>44651.0</v>
      </c>
      <c r="C168" s="39" t="s">
        <v>113</v>
      </c>
      <c r="D168" s="9" t="s">
        <v>59</v>
      </c>
      <c r="E168" s="22">
        <v>2.0</v>
      </c>
      <c r="F168" s="22" t="s">
        <v>136</v>
      </c>
    </row>
    <row r="169">
      <c r="A169" s="22">
        <v>1.0</v>
      </c>
      <c r="B169" s="64">
        <v>44651.0</v>
      </c>
      <c r="C169" s="39" t="s">
        <v>113</v>
      </c>
      <c r="D169" s="9" t="s">
        <v>35</v>
      </c>
      <c r="E169" s="22">
        <v>2.0</v>
      </c>
      <c r="F169" s="22" t="s">
        <v>136</v>
      </c>
    </row>
    <row r="170">
      <c r="A170" s="22">
        <v>1.0</v>
      </c>
      <c r="B170" s="64">
        <v>44651.0</v>
      </c>
      <c r="C170" s="39" t="s">
        <v>115</v>
      </c>
      <c r="D170" s="9" t="s">
        <v>43</v>
      </c>
      <c r="E170" s="22">
        <v>2.0</v>
      </c>
      <c r="F170" s="22" t="s">
        <v>136</v>
      </c>
    </row>
    <row r="171">
      <c r="A171" s="22">
        <v>1.0</v>
      </c>
      <c r="B171" s="64">
        <v>44651.0</v>
      </c>
      <c r="C171" s="39" t="s">
        <v>116</v>
      </c>
      <c r="D171" s="9" t="s">
        <v>25</v>
      </c>
      <c r="E171" s="22">
        <v>2.0</v>
      </c>
      <c r="F171" s="22" t="s">
        <v>136</v>
      </c>
    </row>
    <row r="172">
      <c r="A172" s="22">
        <v>1.0</v>
      </c>
      <c r="B172" s="64">
        <v>44651.0</v>
      </c>
      <c r="C172" s="39" t="s">
        <v>116</v>
      </c>
      <c r="D172" s="9" t="s">
        <v>33</v>
      </c>
      <c r="E172" s="22">
        <v>2.0</v>
      </c>
      <c r="F172" s="22" t="s">
        <v>136</v>
      </c>
    </row>
    <row r="173">
      <c r="A173" s="22">
        <v>1.0</v>
      </c>
      <c r="B173" s="64">
        <v>44651.0</v>
      </c>
      <c r="C173" s="39" t="s">
        <v>116</v>
      </c>
      <c r="D173" s="9" t="s">
        <v>74</v>
      </c>
      <c r="E173" s="22">
        <v>2.0</v>
      </c>
      <c r="F173" s="22" t="s">
        <v>136</v>
      </c>
    </row>
    <row r="174">
      <c r="A174" s="22">
        <v>1.0</v>
      </c>
      <c r="B174" s="64">
        <v>44658.0</v>
      </c>
      <c r="C174" s="39" t="s">
        <v>47</v>
      </c>
      <c r="D174" s="9" t="s">
        <v>46</v>
      </c>
      <c r="E174" s="66">
        <v>1.0</v>
      </c>
      <c r="F174" s="22" t="s">
        <v>133</v>
      </c>
    </row>
    <row r="175">
      <c r="A175" s="22">
        <v>1.0</v>
      </c>
      <c r="B175" s="64">
        <v>44658.0</v>
      </c>
      <c r="C175" s="39" t="s">
        <v>111</v>
      </c>
      <c r="D175" s="9" t="s">
        <v>33</v>
      </c>
      <c r="E175" s="66">
        <v>1.0</v>
      </c>
      <c r="F175" s="22" t="s">
        <v>133</v>
      </c>
    </row>
    <row r="176">
      <c r="A176" s="22">
        <v>1.0</v>
      </c>
      <c r="B176" s="64">
        <v>44658.0</v>
      </c>
      <c r="C176" s="39" t="s">
        <v>111</v>
      </c>
      <c r="D176" s="9" t="s">
        <v>20</v>
      </c>
      <c r="E176" s="66">
        <v>1.0</v>
      </c>
      <c r="F176" s="22" t="s">
        <v>133</v>
      </c>
    </row>
    <row r="177">
      <c r="A177" s="22">
        <v>1.0</v>
      </c>
      <c r="B177" s="64">
        <v>44658.0</v>
      </c>
      <c r="C177" s="39" t="s">
        <v>113</v>
      </c>
      <c r="D177" s="9" t="s">
        <v>39</v>
      </c>
      <c r="E177" s="66">
        <v>1.0</v>
      </c>
      <c r="F177" s="22" t="s">
        <v>133</v>
      </c>
    </row>
    <row r="178">
      <c r="A178" s="22">
        <v>1.0</v>
      </c>
      <c r="B178" s="64">
        <v>44658.0</v>
      </c>
      <c r="C178" s="39" t="s">
        <v>113</v>
      </c>
      <c r="D178" s="9" t="s">
        <v>66</v>
      </c>
      <c r="E178" s="66">
        <v>1.0</v>
      </c>
      <c r="F178" s="22" t="s">
        <v>133</v>
      </c>
    </row>
    <row r="179">
      <c r="A179" s="22">
        <v>1.0</v>
      </c>
      <c r="B179" s="64">
        <v>44658.0</v>
      </c>
      <c r="C179" s="39" t="s">
        <v>113</v>
      </c>
      <c r="D179" s="9" t="s">
        <v>59</v>
      </c>
      <c r="E179" s="66">
        <v>1.0</v>
      </c>
      <c r="F179" s="22" t="s">
        <v>133</v>
      </c>
    </row>
    <row r="180">
      <c r="A180" s="22">
        <v>1.0</v>
      </c>
      <c r="B180" s="64">
        <v>44658.0</v>
      </c>
      <c r="C180" s="39" t="s">
        <v>115</v>
      </c>
      <c r="D180" s="9" t="s">
        <v>43</v>
      </c>
      <c r="E180" s="66">
        <v>1.0</v>
      </c>
      <c r="F180" s="22" t="s">
        <v>133</v>
      </c>
    </row>
    <row r="181">
      <c r="A181" s="22">
        <v>1.0</v>
      </c>
      <c r="B181" s="64">
        <v>44658.0</v>
      </c>
      <c r="C181" s="39" t="s">
        <v>116</v>
      </c>
      <c r="D181" s="9" t="s">
        <v>71</v>
      </c>
      <c r="E181" s="66">
        <v>1.0</v>
      </c>
      <c r="F181" s="22" t="s">
        <v>133</v>
      </c>
    </row>
    <row r="182">
      <c r="A182" s="22">
        <v>1.0</v>
      </c>
      <c r="B182" s="64">
        <v>44658.0</v>
      </c>
      <c r="C182" s="39" t="s">
        <v>116</v>
      </c>
      <c r="D182" s="9" t="s">
        <v>62</v>
      </c>
      <c r="E182" s="66">
        <v>1.0</v>
      </c>
      <c r="F182" s="22" t="s">
        <v>133</v>
      </c>
    </row>
    <row r="183" hidden="1">
      <c r="A183" s="22">
        <v>1.0</v>
      </c>
      <c r="B183" s="64">
        <v>44658.0</v>
      </c>
      <c r="C183" s="39" t="s">
        <v>116</v>
      </c>
      <c r="D183" s="9"/>
      <c r="E183" s="66">
        <v>1.0</v>
      </c>
      <c r="F183" s="22" t="s">
        <v>133</v>
      </c>
    </row>
    <row r="184">
      <c r="A184" s="22">
        <v>1.0</v>
      </c>
      <c r="B184" s="64">
        <v>44658.0</v>
      </c>
      <c r="C184" s="39" t="s">
        <v>47</v>
      </c>
      <c r="D184" s="9" t="s">
        <v>52</v>
      </c>
      <c r="E184" s="66">
        <v>2.0</v>
      </c>
      <c r="F184" s="22" t="s">
        <v>31</v>
      </c>
    </row>
    <row r="185">
      <c r="A185" s="22">
        <v>1.0</v>
      </c>
      <c r="B185" s="64">
        <v>44658.0</v>
      </c>
      <c r="C185" s="39" t="s">
        <v>111</v>
      </c>
      <c r="D185" s="9" t="s">
        <v>21</v>
      </c>
      <c r="E185" s="66">
        <v>2.0</v>
      </c>
      <c r="F185" s="22" t="s">
        <v>31</v>
      </c>
    </row>
    <row r="186">
      <c r="A186" s="22">
        <v>1.0</v>
      </c>
      <c r="B186" s="64">
        <v>44658.0</v>
      </c>
      <c r="C186" s="39" t="s">
        <v>111</v>
      </c>
      <c r="D186" s="9" t="s">
        <v>50</v>
      </c>
      <c r="E186" s="66">
        <v>2.0</v>
      </c>
      <c r="F186" s="22" t="s">
        <v>31</v>
      </c>
    </row>
    <row r="187">
      <c r="A187" s="22">
        <v>1.0</v>
      </c>
      <c r="B187" s="64">
        <v>44658.0</v>
      </c>
      <c r="C187" s="39" t="s">
        <v>113</v>
      </c>
      <c r="D187" s="9" t="s">
        <v>72</v>
      </c>
      <c r="E187" s="66">
        <v>2.0</v>
      </c>
      <c r="F187" s="22" t="s">
        <v>31</v>
      </c>
    </row>
    <row r="188">
      <c r="A188" s="22">
        <v>1.0</v>
      </c>
      <c r="B188" s="64">
        <v>44658.0</v>
      </c>
      <c r="C188" s="39" t="s">
        <v>113</v>
      </c>
      <c r="D188" s="9" t="s">
        <v>63</v>
      </c>
      <c r="E188" s="66">
        <v>2.0</v>
      </c>
      <c r="F188" s="22" t="s">
        <v>31</v>
      </c>
    </row>
    <row r="189">
      <c r="A189" s="22">
        <v>1.0</v>
      </c>
      <c r="B189" s="64">
        <v>44658.0</v>
      </c>
      <c r="C189" s="39" t="s">
        <v>113</v>
      </c>
      <c r="D189" s="9" t="s">
        <v>81</v>
      </c>
      <c r="E189" s="66">
        <v>2.0</v>
      </c>
      <c r="F189" s="22" t="s">
        <v>31</v>
      </c>
    </row>
    <row r="190">
      <c r="A190" s="22">
        <v>1.0</v>
      </c>
      <c r="B190" s="64">
        <v>44658.0</v>
      </c>
      <c r="C190" s="39" t="s">
        <v>115</v>
      </c>
      <c r="D190" s="9" t="s">
        <v>23</v>
      </c>
      <c r="E190" s="66">
        <v>2.0</v>
      </c>
      <c r="F190" s="22" t="s">
        <v>31</v>
      </c>
    </row>
    <row r="191">
      <c r="A191" s="22">
        <v>1.0</v>
      </c>
      <c r="B191" s="64">
        <v>44658.0</v>
      </c>
      <c r="C191" s="39" t="s">
        <v>116</v>
      </c>
      <c r="D191" s="9" t="s">
        <v>28</v>
      </c>
      <c r="E191" s="66">
        <v>2.0</v>
      </c>
      <c r="F191" s="22" t="s">
        <v>31</v>
      </c>
    </row>
    <row r="192">
      <c r="A192" s="22">
        <v>1.0</v>
      </c>
      <c r="B192" s="64">
        <v>44658.0</v>
      </c>
      <c r="C192" s="39" t="s">
        <v>116</v>
      </c>
      <c r="D192" s="9" t="s">
        <v>35</v>
      </c>
      <c r="E192" s="66">
        <v>2.0</v>
      </c>
      <c r="F192" s="22" t="s">
        <v>31</v>
      </c>
    </row>
    <row r="193">
      <c r="A193" s="22">
        <v>1.0</v>
      </c>
      <c r="B193" s="64">
        <v>44658.0</v>
      </c>
      <c r="C193" s="39" t="s">
        <v>116</v>
      </c>
      <c r="D193" s="9" t="s">
        <v>54</v>
      </c>
      <c r="E193" s="66">
        <v>2.0</v>
      </c>
      <c r="F193" s="22" t="s">
        <v>31</v>
      </c>
    </row>
    <row r="194">
      <c r="A194" s="22">
        <v>1.0</v>
      </c>
      <c r="B194" s="64">
        <v>44665.0</v>
      </c>
      <c r="C194" s="39" t="s">
        <v>47</v>
      </c>
      <c r="D194" s="39" t="s">
        <v>46</v>
      </c>
      <c r="E194" s="66" t="s">
        <v>132</v>
      </c>
      <c r="F194" s="22" t="s">
        <v>133</v>
      </c>
    </row>
    <row r="195">
      <c r="A195" s="22">
        <v>1.0</v>
      </c>
      <c r="B195" s="64">
        <v>44665.0</v>
      </c>
      <c r="C195" s="39" t="s">
        <v>111</v>
      </c>
      <c r="D195" s="39" t="s">
        <v>29</v>
      </c>
      <c r="E195" s="66" t="s">
        <v>132</v>
      </c>
      <c r="F195" s="22" t="s">
        <v>133</v>
      </c>
    </row>
    <row r="196">
      <c r="A196" s="22">
        <v>1.0</v>
      </c>
      <c r="B196" s="64">
        <v>44665.0</v>
      </c>
      <c r="C196" s="39" t="s">
        <v>111</v>
      </c>
      <c r="D196" s="39" t="s">
        <v>20</v>
      </c>
      <c r="E196" s="66" t="s">
        <v>132</v>
      </c>
      <c r="F196" s="22" t="s">
        <v>133</v>
      </c>
    </row>
    <row r="197">
      <c r="A197" s="22">
        <v>1.0</v>
      </c>
      <c r="B197" s="64">
        <v>44665.0</v>
      </c>
      <c r="C197" s="39" t="s">
        <v>113</v>
      </c>
      <c r="D197" s="39" t="s">
        <v>67</v>
      </c>
      <c r="E197" s="66" t="s">
        <v>132</v>
      </c>
      <c r="F197" s="22" t="s">
        <v>133</v>
      </c>
    </row>
    <row r="198">
      <c r="A198" s="22">
        <v>1.0</v>
      </c>
      <c r="B198" s="64">
        <v>44665.0</v>
      </c>
      <c r="C198" s="39" t="s">
        <v>113</v>
      </c>
      <c r="D198" s="39" t="s">
        <v>59</v>
      </c>
      <c r="E198" s="66" t="s">
        <v>132</v>
      </c>
      <c r="F198" s="22" t="s">
        <v>133</v>
      </c>
    </row>
    <row r="199">
      <c r="A199" s="22">
        <v>1.0</v>
      </c>
      <c r="B199" s="64">
        <v>44665.0</v>
      </c>
      <c r="C199" s="39" t="s">
        <v>113</v>
      </c>
      <c r="D199" s="39" t="s">
        <v>66</v>
      </c>
      <c r="E199" s="66" t="s">
        <v>132</v>
      </c>
      <c r="F199" s="22" t="s">
        <v>133</v>
      </c>
    </row>
    <row r="200">
      <c r="A200" s="22">
        <v>1.0</v>
      </c>
      <c r="B200" s="64">
        <v>44665.0</v>
      </c>
      <c r="C200" s="39" t="s">
        <v>115</v>
      </c>
      <c r="D200" s="39" t="s">
        <v>81</v>
      </c>
      <c r="E200" s="66" t="s">
        <v>132</v>
      </c>
      <c r="F200" s="22" t="s">
        <v>133</v>
      </c>
    </row>
    <row r="201">
      <c r="A201" s="22">
        <v>1.0</v>
      </c>
      <c r="B201" s="64">
        <v>44665.0</v>
      </c>
      <c r="C201" s="39" t="s">
        <v>116</v>
      </c>
      <c r="D201" s="39" t="s">
        <v>75</v>
      </c>
      <c r="E201" s="66" t="s">
        <v>132</v>
      </c>
      <c r="F201" s="22" t="s">
        <v>133</v>
      </c>
    </row>
    <row r="202">
      <c r="A202" s="22">
        <v>1.0</v>
      </c>
      <c r="B202" s="64">
        <v>44665.0</v>
      </c>
      <c r="C202" s="39" t="s">
        <v>116</v>
      </c>
      <c r="D202" s="39" t="s">
        <v>23</v>
      </c>
      <c r="E202" s="66" t="s">
        <v>132</v>
      </c>
      <c r="F202" s="22" t="s">
        <v>133</v>
      </c>
    </row>
    <row r="203">
      <c r="A203" s="22">
        <v>1.0</v>
      </c>
      <c r="B203" s="64">
        <v>44665.0</v>
      </c>
      <c r="C203" s="39" t="s">
        <v>116</v>
      </c>
      <c r="D203" s="39" t="s">
        <v>85</v>
      </c>
      <c r="E203" s="66" t="s">
        <v>132</v>
      </c>
      <c r="F203" s="22" t="s">
        <v>133</v>
      </c>
    </row>
    <row r="204">
      <c r="A204" s="22">
        <v>1.0</v>
      </c>
      <c r="B204" s="64">
        <v>44665.0</v>
      </c>
      <c r="C204" s="39" t="s">
        <v>47</v>
      </c>
      <c r="D204" s="40" t="s">
        <v>79</v>
      </c>
      <c r="E204" s="66" t="s">
        <v>128</v>
      </c>
      <c r="F204" s="22" t="s">
        <v>31</v>
      </c>
    </row>
    <row r="205">
      <c r="A205" s="22">
        <v>1.0</v>
      </c>
      <c r="B205" s="64">
        <v>44665.0</v>
      </c>
      <c r="C205" s="39" t="s">
        <v>111</v>
      </c>
      <c r="D205" s="56" t="s">
        <v>30</v>
      </c>
      <c r="E205" s="66" t="s">
        <v>128</v>
      </c>
      <c r="F205" s="22" t="s">
        <v>31</v>
      </c>
    </row>
    <row r="206">
      <c r="A206" s="22">
        <v>1.0</v>
      </c>
      <c r="B206" s="64">
        <v>44665.0</v>
      </c>
      <c r="C206" s="39" t="s">
        <v>111</v>
      </c>
      <c r="D206" s="56" t="s">
        <v>33</v>
      </c>
      <c r="E206" s="66" t="s">
        <v>128</v>
      </c>
      <c r="F206" s="22" t="s">
        <v>31</v>
      </c>
    </row>
    <row r="207">
      <c r="A207" s="22">
        <v>1.0</v>
      </c>
      <c r="B207" s="64">
        <v>44665.0</v>
      </c>
      <c r="C207" s="39" t="s">
        <v>113</v>
      </c>
      <c r="D207" s="56" t="s">
        <v>72</v>
      </c>
      <c r="E207" s="66" t="s">
        <v>128</v>
      </c>
      <c r="F207" s="22" t="s">
        <v>31</v>
      </c>
    </row>
    <row r="208">
      <c r="A208" s="22">
        <v>1.0</v>
      </c>
      <c r="B208" s="64">
        <v>44665.0</v>
      </c>
      <c r="C208" s="39" t="s">
        <v>113</v>
      </c>
      <c r="D208" s="56" t="s">
        <v>71</v>
      </c>
      <c r="E208" s="66" t="s">
        <v>128</v>
      </c>
      <c r="F208" s="22" t="s">
        <v>31</v>
      </c>
    </row>
    <row r="209">
      <c r="A209" s="22">
        <v>1.0</v>
      </c>
      <c r="B209" s="64">
        <v>44665.0</v>
      </c>
      <c r="C209" s="39" t="s">
        <v>113</v>
      </c>
      <c r="D209" s="56" t="s">
        <v>63</v>
      </c>
      <c r="E209" s="66" t="s">
        <v>128</v>
      </c>
      <c r="F209" s="22" t="s">
        <v>31</v>
      </c>
    </row>
    <row r="210">
      <c r="A210" s="22">
        <v>1.0</v>
      </c>
      <c r="B210" s="64">
        <v>44665.0</v>
      </c>
      <c r="C210" s="39" t="s">
        <v>115</v>
      </c>
      <c r="D210" s="56" t="s">
        <v>43</v>
      </c>
      <c r="E210" s="66" t="s">
        <v>128</v>
      </c>
      <c r="F210" s="22" t="s">
        <v>31</v>
      </c>
    </row>
    <row r="211">
      <c r="A211" s="22">
        <v>1.0</v>
      </c>
      <c r="B211" s="64">
        <v>44665.0</v>
      </c>
      <c r="C211" s="39" t="s">
        <v>116</v>
      </c>
      <c r="D211" s="56" t="s">
        <v>28</v>
      </c>
      <c r="E211" s="66" t="s">
        <v>128</v>
      </c>
      <c r="F211" s="22" t="s">
        <v>31</v>
      </c>
    </row>
    <row r="212">
      <c r="A212" s="22">
        <v>1.0</v>
      </c>
      <c r="B212" s="64">
        <v>44665.0</v>
      </c>
      <c r="C212" s="39" t="s">
        <v>116</v>
      </c>
      <c r="D212" s="56" t="s">
        <v>73</v>
      </c>
      <c r="E212" s="66" t="s">
        <v>128</v>
      </c>
      <c r="F212" s="22" t="s">
        <v>31</v>
      </c>
    </row>
    <row r="213">
      <c r="A213" s="22">
        <v>1.0</v>
      </c>
      <c r="B213" s="64">
        <v>44665.0</v>
      </c>
      <c r="C213" s="39" t="s">
        <v>116</v>
      </c>
      <c r="D213" s="56" t="s">
        <v>61</v>
      </c>
      <c r="E213" s="66" t="s">
        <v>128</v>
      </c>
      <c r="F213" s="22" t="s">
        <v>31</v>
      </c>
    </row>
    <row r="214">
      <c r="A214" s="22">
        <v>1.0</v>
      </c>
      <c r="B214" s="64">
        <v>44672.0</v>
      </c>
      <c r="C214" s="39" t="s">
        <v>47</v>
      </c>
      <c r="D214" s="9" t="s">
        <v>46</v>
      </c>
      <c r="E214" s="66" t="s">
        <v>132</v>
      </c>
      <c r="F214" s="22" t="s">
        <v>133</v>
      </c>
    </row>
    <row r="215">
      <c r="A215" s="22">
        <v>1.0</v>
      </c>
      <c r="B215" s="64">
        <v>44672.0</v>
      </c>
      <c r="C215" s="39" t="s">
        <v>111</v>
      </c>
      <c r="D215" s="9" t="s">
        <v>50</v>
      </c>
      <c r="E215" s="66" t="s">
        <v>132</v>
      </c>
      <c r="F215" s="22" t="s">
        <v>133</v>
      </c>
    </row>
    <row r="216">
      <c r="A216" s="22">
        <v>1.0</v>
      </c>
      <c r="B216" s="64">
        <v>44672.0</v>
      </c>
      <c r="C216" s="39" t="s">
        <v>111</v>
      </c>
      <c r="D216" s="9" t="s">
        <v>72</v>
      </c>
      <c r="E216" s="66" t="s">
        <v>132</v>
      </c>
      <c r="F216" s="22" t="s">
        <v>133</v>
      </c>
    </row>
    <row r="217">
      <c r="A217" s="22">
        <v>1.0</v>
      </c>
      <c r="B217" s="64">
        <v>44672.0</v>
      </c>
      <c r="C217" s="39" t="s">
        <v>113</v>
      </c>
      <c r="D217" s="9" t="s">
        <v>67</v>
      </c>
      <c r="E217" s="66" t="s">
        <v>132</v>
      </c>
      <c r="F217" s="22" t="s">
        <v>133</v>
      </c>
    </row>
    <row r="218">
      <c r="A218" s="22">
        <v>1.0</v>
      </c>
      <c r="B218" s="64">
        <v>44672.0</v>
      </c>
      <c r="C218" s="39" t="s">
        <v>113</v>
      </c>
      <c r="D218" s="9" t="s">
        <v>39</v>
      </c>
      <c r="E218" s="66" t="s">
        <v>132</v>
      </c>
      <c r="F218" s="22" t="s">
        <v>133</v>
      </c>
    </row>
    <row r="219">
      <c r="A219" s="22">
        <v>1.0</v>
      </c>
      <c r="B219" s="64">
        <v>44672.0</v>
      </c>
      <c r="C219" s="39" t="s">
        <v>113</v>
      </c>
      <c r="D219" s="9" t="s">
        <v>59</v>
      </c>
      <c r="E219" s="66" t="s">
        <v>132</v>
      </c>
      <c r="F219" s="22" t="s">
        <v>133</v>
      </c>
    </row>
    <row r="220">
      <c r="A220" s="22">
        <v>1.0</v>
      </c>
      <c r="B220" s="64">
        <v>44672.0</v>
      </c>
      <c r="C220" s="39" t="s">
        <v>115</v>
      </c>
      <c r="D220" s="9" t="s">
        <v>43</v>
      </c>
      <c r="E220" s="66" t="s">
        <v>132</v>
      </c>
      <c r="F220" s="22" t="s">
        <v>133</v>
      </c>
    </row>
    <row r="221">
      <c r="A221" s="22">
        <v>1.0</v>
      </c>
      <c r="B221" s="64">
        <v>44672.0</v>
      </c>
      <c r="C221" s="39" t="s">
        <v>116</v>
      </c>
      <c r="D221" s="9" t="s">
        <v>60</v>
      </c>
      <c r="E221" s="66" t="s">
        <v>132</v>
      </c>
      <c r="F221" s="22" t="s">
        <v>133</v>
      </c>
    </row>
    <row r="222">
      <c r="A222" s="22">
        <v>1.0</v>
      </c>
      <c r="B222" s="64">
        <v>44672.0</v>
      </c>
      <c r="C222" s="39" t="s">
        <v>116</v>
      </c>
      <c r="D222" s="9" t="s">
        <v>139</v>
      </c>
      <c r="E222" s="66" t="s">
        <v>132</v>
      </c>
      <c r="F222" s="22" t="s">
        <v>133</v>
      </c>
    </row>
    <row r="223">
      <c r="A223" s="22">
        <v>1.0</v>
      </c>
      <c r="B223" s="64">
        <v>44672.0</v>
      </c>
      <c r="C223" s="39" t="s">
        <v>116</v>
      </c>
      <c r="D223" s="9" t="s">
        <v>57</v>
      </c>
      <c r="E223" s="66" t="s">
        <v>132</v>
      </c>
      <c r="F223" s="22" t="s">
        <v>133</v>
      </c>
    </row>
    <row r="224">
      <c r="A224" s="22">
        <v>1.0</v>
      </c>
      <c r="B224" s="64">
        <v>44672.0</v>
      </c>
      <c r="C224" s="39" t="s">
        <v>47</v>
      </c>
      <c r="D224" s="56" t="s">
        <v>140</v>
      </c>
      <c r="E224" s="66" t="s">
        <v>128</v>
      </c>
      <c r="F224" s="22" t="s">
        <v>31</v>
      </c>
    </row>
    <row r="225">
      <c r="A225" s="22">
        <v>1.0</v>
      </c>
      <c r="B225" s="64">
        <v>44672.0</v>
      </c>
      <c r="C225" s="39" t="s">
        <v>111</v>
      </c>
      <c r="D225" s="56" t="s">
        <v>20</v>
      </c>
      <c r="E225" s="66" t="s">
        <v>128</v>
      </c>
      <c r="F225" s="22" t="s">
        <v>31</v>
      </c>
    </row>
    <row r="226">
      <c r="A226" s="22">
        <v>1.0</v>
      </c>
      <c r="B226" s="64">
        <v>44672.0</v>
      </c>
      <c r="C226" s="39" t="s">
        <v>111</v>
      </c>
      <c r="D226" s="56" t="s">
        <v>79</v>
      </c>
      <c r="E226" s="66" t="s">
        <v>128</v>
      </c>
      <c r="F226" s="22" t="s">
        <v>31</v>
      </c>
    </row>
    <row r="227">
      <c r="A227" s="22">
        <v>1.0</v>
      </c>
      <c r="B227" s="64">
        <v>44672.0</v>
      </c>
      <c r="C227" s="39" t="s">
        <v>113</v>
      </c>
      <c r="D227" s="56" t="s">
        <v>63</v>
      </c>
      <c r="E227" s="66" t="s">
        <v>128</v>
      </c>
      <c r="F227" s="22" t="s">
        <v>31</v>
      </c>
    </row>
    <row r="228">
      <c r="A228" s="22">
        <v>1.0</v>
      </c>
      <c r="B228" s="64">
        <v>44672.0</v>
      </c>
      <c r="C228" s="39" t="s">
        <v>113</v>
      </c>
      <c r="D228" s="56" t="s">
        <v>66</v>
      </c>
      <c r="E228" s="66" t="s">
        <v>128</v>
      </c>
      <c r="F228" s="22" t="s">
        <v>31</v>
      </c>
    </row>
    <row r="229">
      <c r="A229" s="22">
        <v>1.0</v>
      </c>
      <c r="B229" s="64">
        <v>44672.0</v>
      </c>
      <c r="C229" s="39" t="s">
        <v>113</v>
      </c>
      <c r="D229" s="56" t="s">
        <v>71</v>
      </c>
      <c r="E229" s="66" t="s">
        <v>128</v>
      </c>
      <c r="F229" s="22" t="s">
        <v>31</v>
      </c>
    </row>
    <row r="230">
      <c r="A230" s="22">
        <v>1.0</v>
      </c>
      <c r="B230" s="64">
        <v>44672.0</v>
      </c>
      <c r="C230" s="39" t="s">
        <v>115</v>
      </c>
      <c r="D230" s="56" t="s">
        <v>61</v>
      </c>
      <c r="E230" s="66" t="s">
        <v>128</v>
      </c>
      <c r="F230" s="22" t="s">
        <v>31</v>
      </c>
    </row>
    <row r="231">
      <c r="A231" s="22">
        <v>1.0</v>
      </c>
      <c r="B231" s="64">
        <v>44672.0</v>
      </c>
      <c r="C231" s="39" t="s">
        <v>116</v>
      </c>
      <c r="D231" s="56" t="s">
        <v>30</v>
      </c>
      <c r="E231" s="66" t="s">
        <v>128</v>
      </c>
      <c r="F231" s="22" t="s">
        <v>31</v>
      </c>
    </row>
    <row r="232">
      <c r="A232" s="22">
        <v>1.0</v>
      </c>
      <c r="B232" s="64">
        <v>44672.0</v>
      </c>
      <c r="C232" s="39" t="s">
        <v>116</v>
      </c>
      <c r="D232" s="56" t="s">
        <v>141</v>
      </c>
      <c r="E232" s="66" t="s">
        <v>128</v>
      </c>
      <c r="F232" s="22" t="s">
        <v>31</v>
      </c>
    </row>
    <row r="233">
      <c r="A233" s="22">
        <v>1.0</v>
      </c>
      <c r="B233" s="64">
        <v>44672.0</v>
      </c>
      <c r="C233" s="39" t="s">
        <v>116</v>
      </c>
      <c r="D233" s="56" t="s">
        <v>80</v>
      </c>
      <c r="E233" s="66" t="s">
        <v>128</v>
      </c>
      <c r="F233" s="22" t="s">
        <v>31</v>
      </c>
    </row>
    <row r="234">
      <c r="A234" s="22">
        <v>1.0</v>
      </c>
      <c r="B234" s="64">
        <v>44679.0</v>
      </c>
      <c r="C234" s="39" t="s">
        <v>47</v>
      </c>
      <c r="D234" s="9" t="s">
        <v>79</v>
      </c>
      <c r="E234" s="66" t="s">
        <v>132</v>
      </c>
      <c r="F234" s="22" t="s">
        <v>31</v>
      </c>
    </row>
    <row r="235">
      <c r="A235" s="22">
        <v>1.0</v>
      </c>
      <c r="B235" s="64">
        <v>44679.0</v>
      </c>
      <c r="C235" s="39" t="s">
        <v>111</v>
      </c>
      <c r="D235" s="9" t="s">
        <v>18</v>
      </c>
      <c r="E235" s="66" t="s">
        <v>132</v>
      </c>
      <c r="F235" s="22" t="s">
        <v>31</v>
      </c>
    </row>
    <row r="236">
      <c r="A236" s="22">
        <v>1.0</v>
      </c>
      <c r="B236" s="64">
        <v>44679.0</v>
      </c>
      <c r="C236" s="39" t="s">
        <v>111</v>
      </c>
      <c r="D236" s="9" t="s">
        <v>50</v>
      </c>
      <c r="E236" s="66" t="s">
        <v>132</v>
      </c>
      <c r="F236" s="22" t="s">
        <v>31</v>
      </c>
    </row>
    <row r="237">
      <c r="A237" s="22">
        <v>1.0</v>
      </c>
      <c r="B237" s="64">
        <v>44679.0</v>
      </c>
      <c r="C237" s="39" t="s">
        <v>113</v>
      </c>
      <c r="D237" s="9" t="s">
        <v>67</v>
      </c>
      <c r="E237" s="66" t="s">
        <v>132</v>
      </c>
      <c r="F237" s="22" t="s">
        <v>31</v>
      </c>
    </row>
    <row r="238">
      <c r="A238" s="22">
        <v>1.0</v>
      </c>
      <c r="B238" s="64">
        <v>44679.0</v>
      </c>
      <c r="C238" s="39" t="s">
        <v>113</v>
      </c>
      <c r="D238" s="9" t="s">
        <v>39</v>
      </c>
      <c r="E238" s="66" t="s">
        <v>132</v>
      </c>
      <c r="F238" s="22" t="s">
        <v>31</v>
      </c>
    </row>
    <row r="239">
      <c r="A239" s="22">
        <v>1.0</v>
      </c>
      <c r="B239" s="64">
        <v>44679.0</v>
      </c>
      <c r="C239" s="39" t="s">
        <v>113</v>
      </c>
      <c r="D239" s="9" t="s">
        <v>35</v>
      </c>
      <c r="E239" s="66" t="s">
        <v>132</v>
      </c>
      <c r="F239" s="22" t="s">
        <v>31</v>
      </c>
    </row>
    <row r="240">
      <c r="A240" s="22">
        <v>1.0</v>
      </c>
      <c r="B240" s="64">
        <v>44679.0</v>
      </c>
      <c r="C240" s="39" t="s">
        <v>115</v>
      </c>
      <c r="D240" s="9" t="s">
        <v>43</v>
      </c>
      <c r="E240" s="66" t="s">
        <v>132</v>
      </c>
      <c r="F240" s="22" t="s">
        <v>31</v>
      </c>
    </row>
    <row r="241">
      <c r="A241" s="22">
        <v>1.0</v>
      </c>
      <c r="B241" s="64">
        <v>44679.0</v>
      </c>
      <c r="C241" s="39" t="s">
        <v>116</v>
      </c>
      <c r="D241" s="9" t="s">
        <v>80</v>
      </c>
      <c r="E241" s="66" t="s">
        <v>132</v>
      </c>
      <c r="F241" s="22" t="s">
        <v>31</v>
      </c>
    </row>
    <row r="242">
      <c r="A242" s="22">
        <v>1.0</v>
      </c>
      <c r="B242" s="64">
        <v>44679.0</v>
      </c>
      <c r="C242" s="39" t="s">
        <v>116</v>
      </c>
      <c r="D242" s="9" t="s">
        <v>75</v>
      </c>
      <c r="E242" s="66" t="s">
        <v>132</v>
      </c>
      <c r="F242" s="22" t="s">
        <v>31</v>
      </c>
    </row>
    <row r="243">
      <c r="A243" s="22">
        <v>1.0</v>
      </c>
      <c r="B243" s="64">
        <v>44679.0</v>
      </c>
      <c r="C243" s="39" t="s">
        <v>116</v>
      </c>
      <c r="D243" s="9" t="s">
        <v>71</v>
      </c>
      <c r="E243" s="66" t="s">
        <v>132</v>
      </c>
      <c r="F243" s="22" t="s">
        <v>31</v>
      </c>
    </row>
    <row r="244">
      <c r="A244" s="22">
        <v>1.0</v>
      </c>
      <c r="B244" s="64">
        <v>44679.0</v>
      </c>
      <c r="C244" s="39" t="s">
        <v>47</v>
      </c>
      <c r="D244" s="56" t="s">
        <v>46</v>
      </c>
      <c r="E244" s="66" t="s">
        <v>128</v>
      </c>
      <c r="F244" s="22" t="s">
        <v>133</v>
      </c>
    </row>
    <row r="245">
      <c r="A245" s="22">
        <v>1.0</v>
      </c>
      <c r="B245" s="64">
        <v>44679.0</v>
      </c>
      <c r="C245" s="39" t="s">
        <v>111</v>
      </c>
      <c r="D245" s="56" t="s">
        <v>20</v>
      </c>
      <c r="E245" s="66" t="s">
        <v>128</v>
      </c>
      <c r="F245" s="22" t="s">
        <v>133</v>
      </c>
    </row>
    <row r="246">
      <c r="A246" s="22">
        <v>1.0</v>
      </c>
      <c r="B246" s="64">
        <v>44679.0</v>
      </c>
      <c r="C246" s="39" t="s">
        <v>111</v>
      </c>
      <c r="D246" s="56" t="s">
        <v>33</v>
      </c>
      <c r="E246" s="66" t="s">
        <v>128</v>
      </c>
      <c r="F246" s="22" t="s">
        <v>133</v>
      </c>
    </row>
    <row r="247">
      <c r="A247" s="22">
        <v>1.0</v>
      </c>
      <c r="B247" s="64">
        <v>44679.0</v>
      </c>
      <c r="C247" s="39" t="s">
        <v>113</v>
      </c>
      <c r="D247" s="56" t="s">
        <v>72</v>
      </c>
      <c r="E247" s="66" t="s">
        <v>128</v>
      </c>
      <c r="F247" s="22" t="s">
        <v>133</v>
      </c>
    </row>
    <row r="248">
      <c r="A248" s="22">
        <v>1.0</v>
      </c>
      <c r="B248" s="64">
        <v>44679.0</v>
      </c>
      <c r="C248" s="39" t="s">
        <v>113</v>
      </c>
      <c r="D248" s="56" t="s">
        <v>63</v>
      </c>
      <c r="E248" s="66" t="s">
        <v>128</v>
      </c>
      <c r="F248" s="22" t="s">
        <v>133</v>
      </c>
    </row>
    <row r="249">
      <c r="A249" s="22">
        <v>1.0</v>
      </c>
      <c r="B249" s="64">
        <v>44679.0</v>
      </c>
      <c r="C249" s="39" t="s">
        <v>113</v>
      </c>
      <c r="D249" s="56" t="s">
        <v>59</v>
      </c>
      <c r="E249" s="66" t="s">
        <v>128</v>
      </c>
      <c r="F249" s="22" t="s">
        <v>133</v>
      </c>
    </row>
    <row r="250">
      <c r="A250" s="22">
        <v>1.0</v>
      </c>
      <c r="B250" s="64">
        <v>44679.0</v>
      </c>
      <c r="C250" s="39" t="s">
        <v>115</v>
      </c>
      <c r="D250" s="56" t="s">
        <v>81</v>
      </c>
      <c r="E250" s="66" t="s">
        <v>128</v>
      </c>
      <c r="F250" s="22" t="s">
        <v>133</v>
      </c>
    </row>
    <row r="251">
      <c r="A251" s="22">
        <v>1.0</v>
      </c>
      <c r="B251" s="64">
        <v>44679.0</v>
      </c>
      <c r="C251" s="39" t="s">
        <v>116</v>
      </c>
      <c r="D251" s="56" t="s">
        <v>57</v>
      </c>
      <c r="E251" s="66" t="s">
        <v>128</v>
      </c>
      <c r="F251" s="22" t="s">
        <v>133</v>
      </c>
    </row>
    <row r="252">
      <c r="A252" s="22">
        <v>1.0</v>
      </c>
      <c r="B252" s="64">
        <v>44679.0</v>
      </c>
      <c r="C252" s="39" t="s">
        <v>116</v>
      </c>
      <c r="D252" s="56" t="s">
        <v>74</v>
      </c>
      <c r="E252" s="66" t="s">
        <v>128</v>
      </c>
      <c r="F252" s="22" t="s">
        <v>133</v>
      </c>
    </row>
    <row r="253">
      <c r="A253" s="22">
        <v>1.0</v>
      </c>
      <c r="B253" s="64">
        <v>44679.0</v>
      </c>
      <c r="C253" s="39" t="s">
        <v>116</v>
      </c>
      <c r="D253" s="56" t="s">
        <v>30</v>
      </c>
      <c r="E253" s="66" t="s">
        <v>128</v>
      </c>
      <c r="F253" s="22" t="s">
        <v>133</v>
      </c>
    </row>
    <row r="254">
      <c r="A254" s="22">
        <v>1.0</v>
      </c>
      <c r="B254" s="64">
        <v>44686.0</v>
      </c>
      <c r="C254" s="39" t="s">
        <v>47</v>
      </c>
      <c r="D254" s="9" t="s">
        <v>52</v>
      </c>
      <c r="E254" s="66" t="s">
        <v>132</v>
      </c>
      <c r="F254" s="22" t="s">
        <v>31</v>
      </c>
    </row>
    <row r="255">
      <c r="A255" s="22">
        <v>1.0</v>
      </c>
      <c r="B255" s="64">
        <v>44686.0</v>
      </c>
      <c r="C255" s="39" t="s">
        <v>111</v>
      </c>
      <c r="D255" s="9" t="s">
        <v>33</v>
      </c>
      <c r="E255" s="66" t="s">
        <v>132</v>
      </c>
      <c r="F255" s="22" t="s">
        <v>31</v>
      </c>
    </row>
    <row r="256">
      <c r="A256" s="22">
        <v>1.0</v>
      </c>
      <c r="B256" s="64">
        <v>44686.0</v>
      </c>
      <c r="C256" s="39" t="s">
        <v>111</v>
      </c>
      <c r="D256" s="9" t="s">
        <v>67</v>
      </c>
      <c r="E256" s="66" t="s">
        <v>132</v>
      </c>
      <c r="F256" s="22" t="s">
        <v>31</v>
      </c>
    </row>
    <row r="257">
      <c r="A257" s="22">
        <v>1.0</v>
      </c>
      <c r="B257" s="64">
        <v>44686.0</v>
      </c>
      <c r="C257" s="39" t="s">
        <v>113</v>
      </c>
      <c r="D257" s="9" t="s">
        <v>66</v>
      </c>
      <c r="E257" s="66" t="s">
        <v>132</v>
      </c>
      <c r="F257" s="22" t="s">
        <v>31</v>
      </c>
    </row>
    <row r="258">
      <c r="A258" s="22">
        <v>1.0</v>
      </c>
      <c r="B258" s="64">
        <v>44686.0</v>
      </c>
      <c r="C258" s="39" t="s">
        <v>113</v>
      </c>
      <c r="D258" s="9" t="s">
        <v>85</v>
      </c>
      <c r="E258" s="66" t="s">
        <v>132</v>
      </c>
      <c r="F258" s="22" t="s">
        <v>31</v>
      </c>
    </row>
    <row r="259">
      <c r="A259" s="22">
        <v>1.0</v>
      </c>
      <c r="B259" s="64">
        <v>44686.0</v>
      </c>
      <c r="C259" s="39" t="s">
        <v>113</v>
      </c>
      <c r="D259" s="9" t="s">
        <v>73</v>
      </c>
      <c r="E259" s="66" t="s">
        <v>132</v>
      </c>
      <c r="F259" s="22" t="s">
        <v>31</v>
      </c>
    </row>
    <row r="260">
      <c r="A260" s="22">
        <v>1.0</v>
      </c>
      <c r="B260" s="64">
        <v>44686.0</v>
      </c>
      <c r="C260" s="39" t="s">
        <v>115</v>
      </c>
      <c r="D260" s="9" t="s">
        <v>81</v>
      </c>
      <c r="E260" s="66" t="s">
        <v>132</v>
      </c>
      <c r="F260" s="22" t="s">
        <v>31</v>
      </c>
    </row>
    <row r="261">
      <c r="A261" s="22">
        <v>1.0</v>
      </c>
      <c r="B261" s="64">
        <v>44686.0</v>
      </c>
      <c r="C261" s="39" t="s">
        <v>116</v>
      </c>
      <c r="D261" s="9" t="s">
        <v>28</v>
      </c>
      <c r="E261" s="66" t="s">
        <v>132</v>
      </c>
      <c r="F261" s="22" t="s">
        <v>31</v>
      </c>
    </row>
    <row r="262">
      <c r="A262" s="22">
        <v>1.0</v>
      </c>
      <c r="B262" s="64">
        <v>44686.0</v>
      </c>
      <c r="C262" s="39" t="s">
        <v>116</v>
      </c>
      <c r="D262" s="9" t="s">
        <v>39</v>
      </c>
      <c r="E262" s="66" t="s">
        <v>132</v>
      </c>
      <c r="F262" s="22" t="s">
        <v>31</v>
      </c>
    </row>
    <row r="263">
      <c r="A263" s="22">
        <v>1.0</v>
      </c>
      <c r="B263" s="64">
        <v>44686.0</v>
      </c>
      <c r="C263" s="39" t="s">
        <v>116</v>
      </c>
      <c r="D263" s="9" t="s">
        <v>71</v>
      </c>
      <c r="E263" s="66" t="s">
        <v>132</v>
      </c>
      <c r="F263" s="22" t="s">
        <v>31</v>
      </c>
    </row>
    <row r="264">
      <c r="A264" s="22">
        <v>1.0</v>
      </c>
      <c r="B264" s="64">
        <v>44686.0</v>
      </c>
      <c r="C264" s="39" t="s">
        <v>47</v>
      </c>
      <c r="D264" s="56" t="s">
        <v>46</v>
      </c>
      <c r="E264" s="66" t="s">
        <v>128</v>
      </c>
      <c r="F264" s="22" t="s">
        <v>133</v>
      </c>
    </row>
    <row r="265">
      <c r="A265" s="22">
        <v>1.0</v>
      </c>
      <c r="B265" s="64">
        <v>44686.0</v>
      </c>
      <c r="C265" s="39" t="s">
        <v>111</v>
      </c>
      <c r="D265" s="56" t="s">
        <v>20</v>
      </c>
      <c r="E265" s="66" t="s">
        <v>128</v>
      </c>
      <c r="F265" s="22" t="s">
        <v>133</v>
      </c>
    </row>
    <row r="266">
      <c r="A266" s="22">
        <v>1.0</v>
      </c>
      <c r="B266" s="64">
        <v>44686.0</v>
      </c>
      <c r="C266" s="39" t="s">
        <v>111</v>
      </c>
      <c r="D266" s="56" t="s">
        <v>50</v>
      </c>
      <c r="E266" s="66" t="s">
        <v>128</v>
      </c>
      <c r="F266" s="22" t="s">
        <v>133</v>
      </c>
    </row>
    <row r="267">
      <c r="A267" s="22">
        <v>1.0</v>
      </c>
      <c r="B267" s="64">
        <v>44686.0</v>
      </c>
      <c r="C267" s="39" t="s">
        <v>113</v>
      </c>
      <c r="D267" s="56" t="s">
        <v>72</v>
      </c>
      <c r="E267" s="66" t="s">
        <v>128</v>
      </c>
      <c r="F267" s="22" t="s">
        <v>133</v>
      </c>
    </row>
    <row r="268">
      <c r="A268" s="22">
        <v>1.0</v>
      </c>
      <c r="B268" s="64">
        <v>44686.0</v>
      </c>
      <c r="C268" s="39" t="s">
        <v>113</v>
      </c>
      <c r="D268" s="56" t="s">
        <v>79</v>
      </c>
      <c r="E268" s="66" t="s">
        <v>128</v>
      </c>
      <c r="F268" s="22" t="s">
        <v>133</v>
      </c>
    </row>
    <row r="269">
      <c r="A269" s="22">
        <v>1.0</v>
      </c>
      <c r="B269" s="64">
        <v>44686.0</v>
      </c>
      <c r="C269" s="39" t="s">
        <v>113</v>
      </c>
      <c r="D269" s="56" t="s">
        <v>30</v>
      </c>
      <c r="E269" s="66" t="s">
        <v>128</v>
      </c>
      <c r="F269" s="22" t="s">
        <v>133</v>
      </c>
    </row>
    <row r="270">
      <c r="A270" s="22">
        <v>1.0</v>
      </c>
      <c r="B270" s="64">
        <v>44686.0</v>
      </c>
      <c r="C270" s="39" t="s">
        <v>115</v>
      </c>
      <c r="D270" s="56" t="s">
        <v>59</v>
      </c>
      <c r="E270" s="66" t="s">
        <v>128</v>
      </c>
      <c r="F270" s="22" t="s">
        <v>133</v>
      </c>
    </row>
    <row r="271">
      <c r="A271" s="22">
        <v>1.0</v>
      </c>
      <c r="B271" s="64">
        <v>44686.0</v>
      </c>
      <c r="C271" s="39" t="s">
        <v>116</v>
      </c>
      <c r="D271" s="56" t="s">
        <v>60</v>
      </c>
      <c r="E271" s="66" t="s">
        <v>128</v>
      </c>
      <c r="F271" s="22" t="s">
        <v>133</v>
      </c>
    </row>
    <row r="272">
      <c r="A272" s="22">
        <v>1.0</v>
      </c>
      <c r="B272" s="64">
        <v>44686.0</v>
      </c>
      <c r="C272" s="39" t="s">
        <v>116</v>
      </c>
      <c r="D272" s="56" t="s">
        <v>63</v>
      </c>
      <c r="E272" s="66" t="s">
        <v>128</v>
      </c>
      <c r="F272" s="22" t="s">
        <v>133</v>
      </c>
    </row>
    <row r="273">
      <c r="A273" s="22">
        <v>1.0</v>
      </c>
      <c r="B273" s="64">
        <v>44686.0</v>
      </c>
      <c r="C273" s="39" t="s">
        <v>116</v>
      </c>
      <c r="D273" s="56" t="s">
        <v>23</v>
      </c>
      <c r="E273" s="66" t="s">
        <v>128</v>
      </c>
      <c r="F273" s="22" t="s">
        <v>133</v>
      </c>
    </row>
    <row r="274">
      <c r="A274" s="22">
        <v>1.0</v>
      </c>
      <c r="B274" s="64">
        <v>44693.0</v>
      </c>
      <c r="C274" s="39" t="s">
        <v>47</v>
      </c>
      <c r="D274" s="9" t="s">
        <v>137</v>
      </c>
      <c r="E274" s="66" t="s">
        <v>132</v>
      </c>
      <c r="F274" s="22" t="s">
        <v>31</v>
      </c>
    </row>
    <row r="275">
      <c r="A275" s="22">
        <v>1.0</v>
      </c>
      <c r="B275" s="64">
        <v>44693.0</v>
      </c>
      <c r="C275" s="39" t="s">
        <v>111</v>
      </c>
      <c r="D275" s="9" t="s">
        <v>20</v>
      </c>
      <c r="E275" s="66" t="s">
        <v>132</v>
      </c>
      <c r="F275" s="22" t="s">
        <v>31</v>
      </c>
    </row>
    <row r="276">
      <c r="A276" s="22">
        <v>1.0</v>
      </c>
      <c r="B276" s="64">
        <v>44693.0</v>
      </c>
      <c r="C276" s="39" t="s">
        <v>111</v>
      </c>
      <c r="D276" s="9" t="s">
        <v>50</v>
      </c>
      <c r="E276" s="66" t="s">
        <v>132</v>
      </c>
      <c r="F276" s="22" t="s">
        <v>31</v>
      </c>
    </row>
    <row r="277">
      <c r="A277" s="22">
        <v>1.0</v>
      </c>
      <c r="B277" s="64">
        <v>44693.0</v>
      </c>
      <c r="C277" s="39" t="s">
        <v>113</v>
      </c>
      <c r="D277" s="9" t="s">
        <v>66</v>
      </c>
      <c r="E277" s="66" t="s">
        <v>132</v>
      </c>
      <c r="F277" s="22" t="s">
        <v>31</v>
      </c>
    </row>
    <row r="278">
      <c r="A278" s="22">
        <v>1.0</v>
      </c>
      <c r="B278" s="64">
        <v>44693.0</v>
      </c>
      <c r="C278" s="39" t="s">
        <v>113</v>
      </c>
      <c r="D278" s="9" t="s">
        <v>63</v>
      </c>
      <c r="E278" s="66" t="s">
        <v>132</v>
      </c>
      <c r="F278" s="22" t="s">
        <v>31</v>
      </c>
    </row>
    <row r="279">
      <c r="A279" s="22">
        <v>1.0</v>
      </c>
      <c r="B279" s="64">
        <v>44693.0</v>
      </c>
      <c r="C279" s="39" t="s">
        <v>113</v>
      </c>
      <c r="D279" s="9" t="s">
        <v>81</v>
      </c>
      <c r="E279" s="66" t="s">
        <v>132</v>
      </c>
      <c r="F279" s="22" t="s">
        <v>31</v>
      </c>
    </row>
    <row r="280">
      <c r="A280" s="22">
        <v>1.0</v>
      </c>
      <c r="B280" s="64">
        <v>44693.0</v>
      </c>
      <c r="C280" s="39" t="s">
        <v>115</v>
      </c>
      <c r="D280" s="9" t="s">
        <v>23</v>
      </c>
      <c r="E280" s="66" t="s">
        <v>132</v>
      </c>
      <c r="F280" s="22" t="s">
        <v>31</v>
      </c>
    </row>
    <row r="281">
      <c r="A281" s="22">
        <v>1.0</v>
      </c>
      <c r="B281" s="64">
        <v>44693.0</v>
      </c>
      <c r="C281" s="39" t="s">
        <v>116</v>
      </c>
      <c r="D281" s="9" t="s">
        <v>71</v>
      </c>
      <c r="E281" s="66" t="s">
        <v>132</v>
      </c>
      <c r="F281" s="22" t="s">
        <v>31</v>
      </c>
    </row>
    <row r="282">
      <c r="A282" s="22">
        <v>1.0</v>
      </c>
      <c r="B282" s="64">
        <v>44693.0</v>
      </c>
      <c r="C282" s="39" t="s">
        <v>116</v>
      </c>
      <c r="D282" s="9" t="s">
        <v>57</v>
      </c>
      <c r="E282" s="66" t="s">
        <v>132</v>
      </c>
      <c r="F282" s="22" t="s">
        <v>31</v>
      </c>
    </row>
    <row r="283">
      <c r="A283" s="22">
        <v>1.0</v>
      </c>
      <c r="B283" s="64">
        <v>44693.0</v>
      </c>
      <c r="C283" s="39" t="s">
        <v>116</v>
      </c>
      <c r="D283" s="9" t="s">
        <v>21</v>
      </c>
      <c r="E283" s="66" t="s">
        <v>132</v>
      </c>
      <c r="F283" s="22" t="s">
        <v>31</v>
      </c>
    </row>
    <row r="284">
      <c r="A284" s="22">
        <v>1.0</v>
      </c>
      <c r="B284" s="64">
        <v>44693.0</v>
      </c>
      <c r="C284" s="39" t="s">
        <v>47</v>
      </c>
      <c r="D284" s="56" t="s">
        <v>52</v>
      </c>
      <c r="E284" s="66" t="s">
        <v>128</v>
      </c>
      <c r="F284" s="22" t="s">
        <v>133</v>
      </c>
    </row>
    <row r="285">
      <c r="A285" s="22">
        <v>1.0</v>
      </c>
      <c r="B285" s="64">
        <v>44693.0</v>
      </c>
      <c r="C285" s="39" t="s">
        <v>111</v>
      </c>
      <c r="D285" s="56" t="s">
        <v>75</v>
      </c>
      <c r="E285" s="66" t="s">
        <v>128</v>
      </c>
      <c r="F285" s="22" t="s">
        <v>133</v>
      </c>
    </row>
    <row r="286">
      <c r="A286" s="22">
        <v>1.0</v>
      </c>
      <c r="B286" s="64">
        <v>44693.0</v>
      </c>
      <c r="C286" s="39" t="s">
        <v>111</v>
      </c>
      <c r="D286" s="56" t="s">
        <v>33</v>
      </c>
      <c r="E286" s="66" t="s">
        <v>128</v>
      </c>
      <c r="F286" s="22" t="s">
        <v>133</v>
      </c>
    </row>
    <row r="287">
      <c r="A287" s="22">
        <v>1.0</v>
      </c>
      <c r="B287" s="64">
        <v>44693.0</v>
      </c>
      <c r="C287" s="39" t="s">
        <v>113</v>
      </c>
      <c r="D287" s="56" t="s">
        <v>79</v>
      </c>
      <c r="E287" s="66" t="s">
        <v>128</v>
      </c>
      <c r="F287" s="22" t="s">
        <v>133</v>
      </c>
    </row>
    <row r="288">
      <c r="A288" s="22">
        <v>1.0</v>
      </c>
      <c r="B288" s="64">
        <v>44693.0</v>
      </c>
      <c r="C288" s="39" t="s">
        <v>113</v>
      </c>
      <c r="D288" s="56" t="s">
        <v>67</v>
      </c>
      <c r="E288" s="66" t="s">
        <v>128</v>
      </c>
      <c r="F288" s="22" t="s">
        <v>133</v>
      </c>
    </row>
    <row r="289">
      <c r="A289" s="22">
        <v>1.0</v>
      </c>
      <c r="B289" s="64">
        <v>44693.0</v>
      </c>
      <c r="C289" s="39" t="s">
        <v>113</v>
      </c>
      <c r="D289" s="56" t="s">
        <v>59</v>
      </c>
      <c r="E289" s="66" t="s">
        <v>128</v>
      </c>
      <c r="F289" s="22" t="s">
        <v>133</v>
      </c>
    </row>
    <row r="290">
      <c r="A290" s="22">
        <v>1.0</v>
      </c>
      <c r="B290" s="64">
        <v>44693.0</v>
      </c>
      <c r="C290" s="39" t="s">
        <v>115</v>
      </c>
      <c r="D290" s="56" t="s">
        <v>43</v>
      </c>
      <c r="E290" s="66" t="s">
        <v>128</v>
      </c>
      <c r="F290" s="22" t="s">
        <v>133</v>
      </c>
    </row>
    <row r="291">
      <c r="A291" s="22">
        <v>1.0</v>
      </c>
      <c r="B291" s="64">
        <v>44693.0</v>
      </c>
      <c r="C291" s="39" t="s">
        <v>116</v>
      </c>
      <c r="D291" s="56" t="s">
        <v>74</v>
      </c>
      <c r="E291" s="66" t="s">
        <v>128</v>
      </c>
      <c r="F291" s="22" t="s">
        <v>133</v>
      </c>
    </row>
    <row r="292">
      <c r="A292" s="22">
        <v>1.0</v>
      </c>
      <c r="B292" s="64">
        <v>44693.0</v>
      </c>
      <c r="C292" s="39" t="s">
        <v>116</v>
      </c>
      <c r="D292" s="56" t="s">
        <v>80</v>
      </c>
      <c r="E292" s="66" t="s">
        <v>128</v>
      </c>
      <c r="F292" s="22" t="s">
        <v>133</v>
      </c>
    </row>
    <row r="293">
      <c r="A293" s="22">
        <v>1.0</v>
      </c>
      <c r="B293" s="64">
        <v>44693.0</v>
      </c>
      <c r="C293" s="39" t="s">
        <v>116</v>
      </c>
      <c r="D293" s="56" t="s">
        <v>32</v>
      </c>
      <c r="E293" s="66" t="s">
        <v>128</v>
      </c>
      <c r="F293" s="22" t="s">
        <v>133</v>
      </c>
    </row>
    <row r="294">
      <c r="A294" s="22">
        <v>1.0</v>
      </c>
      <c r="B294" s="67">
        <v>44700.0</v>
      </c>
      <c r="C294" s="39" t="s">
        <v>47</v>
      </c>
      <c r="D294" s="9" t="s">
        <v>82</v>
      </c>
      <c r="E294" s="66" t="s">
        <v>132</v>
      </c>
      <c r="F294" s="22" t="s">
        <v>133</v>
      </c>
    </row>
    <row r="295">
      <c r="A295" s="22">
        <v>1.0</v>
      </c>
      <c r="B295" s="67">
        <v>44700.0</v>
      </c>
      <c r="C295" s="39" t="s">
        <v>111</v>
      </c>
      <c r="D295" s="9" t="s">
        <v>20</v>
      </c>
      <c r="E295" s="66" t="s">
        <v>132</v>
      </c>
      <c r="F295" s="22" t="s">
        <v>133</v>
      </c>
    </row>
    <row r="296">
      <c r="A296" s="22">
        <v>1.0</v>
      </c>
      <c r="B296" s="67">
        <v>44700.0</v>
      </c>
      <c r="C296" s="39" t="s">
        <v>111</v>
      </c>
      <c r="D296" s="9" t="s">
        <v>33</v>
      </c>
      <c r="E296" s="66" t="s">
        <v>132</v>
      </c>
      <c r="F296" s="22" t="s">
        <v>133</v>
      </c>
    </row>
    <row r="297">
      <c r="A297" s="22">
        <v>1.0</v>
      </c>
      <c r="B297" s="67">
        <v>44700.0</v>
      </c>
      <c r="C297" s="39" t="s">
        <v>113</v>
      </c>
      <c r="D297" s="9" t="s">
        <v>67</v>
      </c>
      <c r="E297" s="66" t="s">
        <v>132</v>
      </c>
      <c r="F297" s="22" t="s">
        <v>133</v>
      </c>
    </row>
    <row r="298">
      <c r="A298" s="22">
        <v>1.0</v>
      </c>
      <c r="B298" s="67">
        <v>44700.0</v>
      </c>
      <c r="C298" s="39" t="s">
        <v>113</v>
      </c>
      <c r="D298" s="9" t="s">
        <v>129</v>
      </c>
      <c r="E298" s="66" t="s">
        <v>132</v>
      </c>
      <c r="F298" s="22" t="s">
        <v>133</v>
      </c>
    </row>
    <row r="299">
      <c r="A299" s="22">
        <v>1.0</v>
      </c>
      <c r="B299" s="67">
        <v>44700.0</v>
      </c>
      <c r="C299" s="39" t="s">
        <v>113</v>
      </c>
      <c r="D299" s="9" t="s">
        <v>118</v>
      </c>
      <c r="E299" s="66" t="s">
        <v>132</v>
      </c>
      <c r="F299" s="22" t="s">
        <v>133</v>
      </c>
    </row>
    <row r="300">
      <c r="A300" s="22">
        <v>1.0</v>
      </c>
      <c r="B300" s="67">
        <v>44700.0</v>
      </c>
      <c r="C300" s="39" t="s">
        <v>115</v>
      </c>
      <c r="D300" s="9" t="s">
        <v>81</v>
      </c>
      <c r="E300" s="66" t="s">
        <v>132</v>
      </c>
      <c r="F300" s="22" t="s">
        <v>133</v>
      </c>
    </row>
    <row r="301">
      <c r="A301" s="22">
        <v>1.0</v>
      </c>
      <c r="B301" s="67">
        <v>44700.0</v>
      </c>
      <c r="C301" s="39" t="s">
        <v>116</v>
      </c>
      <c r="D301" s="9" t="s">
        <v>57</v>
      </c>
      <c r="E301" s="66" t="s">
        <v>132</v>
      </c>
      <c r="F301" s="22" t="s">
        <v>133</v>
      </c>
    </row>
    <row r="302">
      <c r="A302" s="22">
        <v>1.0</v>
      </c>
      <c r="B302" s="67">
        <v>44700.0</v>
      </c>
      <c r="C302" s="39" t="s">
        <v>116</v>
      </c>
      <c r="D302" s="9" t="s">
        <v>85</v>
      </c>
      <c r="E302" s="66" t="s">
        <v>132</v>
      </c>
      <c r="F302" s="22" t="s">
        <v>133</v>
      </c>
    </row>
    <row r="303">
      <c r="A303" s="22">
        <v>1.0</v>
      </c>
      <c r="B303" s="67">
        <v>44700.0</v>
      </c>
      <c r="C303" s="22" t="s">
        <v>116</v>
      </c>
      <c r="D303" s="9" t="s">
        <v>80</v>
      </c>
      <c r="E303" s="66" t="s">
        <v>132</v>
      </c>
      <c r="F303" s="22" t="s">
        <v>133</v>
      </c>
    </row>
    <row r="304">
      <c r="A304" s="22">
        <v>1.0</v>
      </c>
      <c r="B304" s="67">
        <v>44700.0</v>
      </c>
      <c r="C304" s="39" t="s">
        <v>47</v>
      </c>
      <c r="D304" s="40" t="s">
        <v>46</v>
      </c>
      <c r="E304" s="66" t="s">
        <v>128</v>
      </c>
      <c r="F304" s="22" t="s">
        <v>31</v>
      </c>
    </row>
    <row r="305">
      <c r="A305" s="22">
        <v>1.0</v>
      </c>
      <c r="B305" s="67">
        <v>44700.0</v>
      </c>
      <c r="C305" s="39" t="s">
        <v>111</v>
      </c>
      <c r="D305" s="40" t="s">
        <v>50</v>
      </c>
      <c r="E305" s="66" t="s">
        <v>128</v>
      </c>
      <c r="F305" s="22" t="s">
        <v>31</v>
      </c>
    </row>
    <row r="306">
      <c r="A306" s="22">
        <v>1.0</v>
      </c>
      <c r="B306" s="67">
        <v>44700.0</v>
      </c>
      <c r="C306" s="39" t="s">
        <v>111</v>
      </c>
      <c r="D306" s="40" t="s">
        <v>66</v>
      </c>
      <c r="E306" s="66" t="s">
        <v>128</v>
      </c>
      <c r="F306" s="22" t="s">
        <v>31</v>
      </c>
    </row>
    <row r="307">
      <c r="A307" s="22">
        <v>1.0</v>
      </c>
      <c r="B307" s="67">
        <v>44700.0</v>
      </c>
      <c r="C307" s="39" t="s">
        <v>113</v>
      </c>
      <c r="D307" s="40" t="s">
        <v>72</v>
      </c>
      <c r="E307" s="66" t="s">
        <v>128</v>
      </c>
      <c r="F307" s="22" t="s">
        <v>31</v>
      </c>
    </row>
    <row r="308">
      <c r="A308" s="22">
        <v>1.0</v>
      </c>
      <c r="B308" s="67">
        <v>44700.0</v>
      </c>
      <c r="C308" s="39" t="s">
        <v>113</v>
      </c>
      <c r="D308" s="56" t="s">
        <v>39</v>
      </c>
      <c r="E308" s="66" t="s">
        <v>128</v>
      </c>
      <c r="F308" s="22" t="s">
        <v>31</v>
      </c>
    </row>
    <row r="309">
      <c r="A309" s="22">
        <v>1.0</v>
      </c>
      <c r="B309" s="67">
        <v>44700.0</v>
      </c>
      <c r="C309" s="39" t="s">
        <v>113</v>
      </c>
      <c r="D309" s="40" t="s">
        <v>71</v>
      </c>
      <c r="E309" s="66" t="s">
        <v>128</v>
      </c>
      <c r="F309" s="22" t="s">
        <v>31</v>
      </c>
    </row>
    <row r="310">
      <c r="A310" s="22">
        <v>1.0</v>
      </c>
      <c r="B310" s="67">
        <v>44700.0</v>
      </c>
      <c r="C310" s="39" t="s">
        <v>115</v>
      </c>
      <c r="D310" s="40" t="s">
        <v>59</v>
      </c>
      <c r="E310" s="66" t="s">
        <v>128</v>
      </c>
      <c r="F310" s="22" t="s">
        <v>31</v>
      </c>
    </row>
    <row r="311">
      <c r="A311" s="22">
        <v>1.0</v>
      </c>
      <c r="B311" s="67">
        <v>44700.0</v>
      </c>
      <c r="C311" s="39" t="s">
        <v>116</v>
      </c>
      <c r="D311" s="56" t="s">
        <v>61</v>
      </c>
      <c r="E311" s="66" t="s">
        <v>128</v>
      </c>
      <c r="F311" s="22" t="s">
        <v>31</v>
      </c>
    </row>
    <row r="312">
      <c r="A312" s="22">
        <v>1.0</v>
      </c>
      <c r="B312" s="67">
        <v>44700.0</v>
      </c>
      <c r="C312" s="39" t="s">
        <v>116</v>
      </c>
      <c r="D312" s="68" t="s">
        <v>13</v>
      </c>
      <c r="E312" s="66" t="s">
        <v>128</v>
      </c>
      <c r="F312" s="22" t="s">
        <v>31</v>
      </c>
    </row>
    <row r="313">
      <c r="A313" s="22">
        <v>1.0</v>
      </c>
      <c r="B313" s="67">
        <v>44700.0</v>
      </c>
      <c r="C313" s="22" t="s">
        <v>116</v>
      </c>
      <c r="D313" s="56" t="s">
        <v>30</v>
      </c>
      <c r="E313" s="66" t="s">
        <v>128</v>
      </c>
      <c r="F313" s="22" t="s">
        <v>31</v>
      </c>
    </row>
    <row r="314">
      <c r="A314" s="22">
        <v>1.0</v>
      </c>
      <c r="B314" s="64">
        <v>44707.0</v>
      </c>
      <c r="C314" s="39" t="s">
        <v>47</v>
      </c>
      <c r="D314" s="9" t="s">
        <v>46</v>
      </c>
      <c r="E314" s="66" t="s">
        <v>132</v>
      </c>
      <c r="F314" s="22" t="s">
        <v>31</v>
      </c>
    </row>
    <row r="315">
      <c r="A315" s="22">
        <v>1.0</v>
      </c>
      <c r="B315" s="64">
        <v>44707.0</v>
      </c>
      <c r="C315" s="39" t="s">
        <v>111</v>
      </c>
      <c r="D315" s="9" t="s">
        <v>33</v>
      </c>
      <c r="E315" s="66" t="s">
        <v>132</v>
      </c>
      <c r="F315" s="22" t="s">
        <v>31</v>
      </c>
    </row>
    <row r="316">
      <c r="A316" s="22">
        <v>1.0</v>
      </c>
      <c r="B316" s="64">
        <v>44707.0</v>
      </c>
      <c r="C316" s="39" t="s">
        <v>111</v>
      </c>
      <c r="D316" s="9" t="s">
        <v>79</v>
      </c>
      <c r="E316" s="66" t="s">
        <v>132</v>
      </c>
      <c r="F316" s="22" t="s">
        <v>31</v>
      </c>
    </row>
    <row r="317">
      <c r="A317" s="22">
        <v>1.0</v>
      </c>
      <c r="B317" s="64">
        <v>44707.0</v>
      </c>
      <c r="C317" s="39" t="s">
        <v>113</v>
      </c>
      <c r="D317" s="9" t="s">
        <v>61</v>
      </c>
      <c r="E317" s="66" t="s">
        <v>132</v>
      </c>
      <c r="F317" s="22" t="s">
        <v>31</v>
      </c>
    </row>
    <row r="318">
      <c r="A318" s="22">
        <v>1.0</v>
      </c>
      <c r="B318" s="64">
        <v>44707.0</v>
      </c>
      <c r="C318" s="39" t="s">
        <v>113</v>
      </c>
      <c r="D318" s="9" t="s">
        <v>72</v>
      </c>
      <c r="E318" s="66" t="s">
        <v>132</v>
      </c>
      <c r="F318" s="22" t="s">
        <v>31</v>
      </c>
    </row>
    <row r="319">
      <c r="A319" s="22">
        <v>1.0</v>
      </c>
      <c r="B319" s="64">
        <v>44707.0</v>
      </c>
      <c r="C319" s="39" t="s">
        <v>113</v>
      </c>
      <c r="D319" s="9" t="s">
        <v>129</v>
      </c>
      <c r="E319" s="66" t="s">
        <v>132</v>
      </c>
      <c r="F319" s="22" t="s">
        <v>31</v>
      </c>
    </row>
    <row r="320">
      <c r="A320" s="22">
        <v>1.0</v>
      </c>
      <c r="B320" s="64">
        <v>44707.0</v>
      </c>
      <c r="C320" s="39" t="s">
        <v>115</v>
      </c>
      <c r="D320" s="9" t="s">
        <v>30</v>
      </c>
      <c r="E320" s="66" t="s">
        <v>132</v>
      </c>
      <c r="F320" s="22" t="s">
        <v>31</v>
      </c>
    </row>
    <row r="321">
      <c r="A321" s="22">
        <v>1.0</v>
      </c>
      <c r="B321" s="64">
        <v>44707.0</v>
      </c>
      <c r="C321" s="22" t="s">
        <v>116</v>
      </c>
      <c r="D321" s="49" t="s">
        <v>87</v>
      </c>
      <c r="E321" s="66" t="s">
        <v>132</v>
      </c>
      <c r="F321" s="22" t="s">
        <v>31</v>
      </c>
    </row>
    <row r="322">
      <c r="A322" s="22">
        <v>1.0</v>
      </c>
      <c r="B322" s="64">
        <v>44707.0</v>
      </c>
      <c r="C322" s="22" t="s">
        <v>116</v>
      </c>
      <c r="D322" s="49" t="s">
        <v>86</v>
      </c>
      <c r="E322" s="66" t="s">
        <v>132</v>
      </c>
      <c r="F322" s="22" t="s">
        <v>31</v>
      </c>
    </row>
    <row r="323">
      <c r="A323" s="22">
        <v>1.0</v>
      </c>
      <c r="B323" s="64">
        <v>44707.0</v>
      </c>
      <c r="C323" s="39" t="s">
        <v>47</v>
      </c>
      <c r="D323" s="40" t="s">
        <v>52</v>
      </c>
      <c r="E323" s="66" t="s">
        <v>128</v>
      </c>
      <c r="F323" s="22" t="s">
        <v>133</v>
      </c>
    </row>
    <row r="324">
      <c r="A324" s="22">
        <v>1.0</v>
      </c>
      <c r="B324" s="64">
        <v>44707.0</v>
      </c>
      <c r="C324" s="39" t="s">
        <v>111</v>
      </c>
      <c r="D324" s="40" t="s">
        <v>50</v>
      </c>
      <c r="E324" s="66" t="s">
        <v>128</v>
      </c>
      <c r="F324" s="22" t="s">
        <v>133</v>
      </c>
    </row>
    <row r="325">
      <c r="A325" s="22">
        <v>1.0</v>
      </c>
      <c r="B325" s="64">
        <v>44707.0</v>
      </c>
      <c r="C325" s="39" t="s">
        <v>111</v>
      </c>
      <c r="D325" s="40" t="s">
        <v>20</v>
      </c>
      <c r="E325" s="66" t="s">
        <v>128</v>
      </c>
      <c r="F325" s="22" t="s">
        <v>133</v>
      </c>
      <c r="H325" s="36"/>
    </row>
    <row r="326">
      <c r="A326" s="22">
        <v>1.0</v>
      </c>
      <c r="B326" s="64">
        <v>44707.0</v>
      </c>
      <c r="C326" s="39" t="s">
        <v>113</v>
      </c>
      <c r="D326" s="40" t="s">
        <v>80</v>
      </c>
      <c r="E326" s="66" t="s">
        <v>128</v>
      </c>
      <c r="F326" s="22" t="s">
        <v>133</v>
      </c>
    </row>
    <row r="327">
      <c r="A327" s="22">
        <v>1.0</v>
      </c>
      <c r="B327" s="64">
        <v>44707.0</v>
      </c>
      <c r="C327" s="39" t="s">
        <v>113</v>
      </c>
      <c r="D327" s="40" t="s">
        <v>67</v>
      </c>
      <c r="E327" s="66" t="s">
        <v>128</v>
      </c>
      <c r="F327" s="22" t="s">
        <v>133</v>
      </c>
    </row>
    <row r="328">
      <c r="A328" s="22">
        <v>1.0</v>
      </c>
      <c r="B328" s="64">
        <v>44707.0</v>
      </c>
      <c r="C328" s="39" t="s">
        <v>113</v>
      </c>
      <c r="D328" s="40" t="s">
        <v>57</v>
      </c>
      <c r="E328" s="66" t="s">
        <v>128</v>
      </c>
      <c r="F328" s="22" t="s">
        <v>133</v>
      </c>
    </row>
    <row r="329">
      <c r="A329" s="22">
        <v>1.0</v>
      </c>
      <c r="B329" s="64">
        <v>44707.0</v>
      </c>
      <c r="C329" s="39" t="s">
        <v>115</v>
      </c>
      <c r="D329" s="40" t="s">
        <v>81</v>
      </c>
      <c r="E329" s="66" t="s">
        <v>128</v>
      </c>
      <c r="F329" s="22" t="s">
        <v>133</v>
      </c>
    </row>
    <row r="330">
      <c r="A330" s="22">
        <v>1.0</v>
      </c>
      <c r="B330" s="64">
        <v>44707.0</v>
      </c>
      <c r="C330" s="22" t="s">
        <v>116</v>
      </c>
      <c r="D330" s="40" t="s">
        <v>118</v>
      </c>
      <c r="E330" s="66" t="s">
        <v>128</v>
      </c>
      <c r="F330" s="22" t="s">
        <v>133</v>
      </c>
    </row>
    <row r="331">
      <c r="A331" s="22">
        <v>1.0</v>
      </c>
      <c r="B331" s="64">
        <v>44721.0</v>
      </c>
      <c r="C331" s="39" t="s">
        <v>47</v>
      </c>
      <c r="D331" s="9" t="s">
        <v>46</v>
      </c>
      <c r="E331" s="66" t="s">
        <v>132</v>
      </c>
      <c r="F331" s="22" t="s">
        <v>133</v>
      </c>
    </row>
    <row r="332">
      <c r="A332" s="22">
        <v>1.0</v>
      </c>
      <c r="B332" s="64">
        <v>44721.0</v>
      </c>
      <c r="C332" s="39" t="s">
        <v>111</v>
      </c>
      <c r="D332" s="9" t="s">
        <v>33</v>
      </c>
      <c r="E332" s="66" t="s">
        <v>132</v>
      </c>
      <c r="F332" s="22" t="s">
        <v>133</v>
      </c>
    </row>
    <row r="333">
      <c r="A333" s="22">
        <v>1.0</v>
      </c>
      <c r="B333" s="64">
        <v>44721.0</v>
      </c>
      <c r="C333" s="39" t="s">
        <v>111</v>
      </c>
      <c r="D333" s="9" t="s">
        <v>57</v>
      </c>
      <c r="E333" s="66" t="s">
        <v>132</v>
      </c>
      <c r="F333" s="22" t="s">
        <v>133</v>
      </c>
    </row>
    <row r="334">
      <c r="A334" s="22">
        <v>1.0</v>
      </c>
      <c r="B334" s="64">
        <v>44721.0</v>
      </c>
      <c r="C334" s="39" t="s">
        <v>113</v>
      </c>
      <c r="D334" s="9" t="s">
        <v>63</v>
      </c>
      <c r="E334" s="66" t="s">
        <v>132</v>
      </c>
      <c r="F334" s="22" t="s">
        <v>133</v>
      </c>
    </row>
    <row r="335">
      <c r="A335" s="22">
        <v>1.0</v>
      </c>
      <c r="B335" s="64">
        <v>44721.0</v>
      </c>
      <c r="C335" s="39" t="s">
        <v>113</v>
      </c>
      <c r="D335" s="29" t="s">
        <v>72</v>
      </c>
      <c r="E335" s="66" t="s">
        <v>132</v>
      </c>
      <c r="F335" s="22" t="s">
        <v>133</v>
      </c>
    </row>
    <row r="336">
      <c r="A336" s="22">
        <v>1.0</v>
      </c>
      <c r="B336" s="64">
        <v>44721.0</v>
      </c>
      <c r="C336" s="39" t="s">
        <v>113</v>
      </c>
      <c r="D336" s="29" t="s">
        <v>87</v>
      </c>
      <c r="E336" s="66" t="s">
        <v>132</v>
      </c>
      <c r="F336" s="22" t="s">
        <v>133</v>
      </c>
    </row>
    <row r="337">
      <c r="A337" s="22">
        <v>1.0</v>
      </c>
      <c r="B337" s="64">
        <v>44721.0</v>
      </c>
      <c r="C337" s="39" t="s">
        <v>115</v>
      </c>
      <c r="D337" s="9" t="s">
        <v>81</v>
      </c>
      <c r="E337" s="66" t="s">
        <v>132</v>
      </c>
      <c r="F337" s="22" t="s">
        <v>133</v>
      </c>
    </row>
    <row r="338">
      <c r="A338" s="22">
        <v>1.0</v>
      </c>
      <c r="B338" s="64">
        <v>44721.0</v>
      </c>
      <c r="C338" s="39" t="s">
        <v>116</v>
      </c>
      <c r="D338" s="9" t="s">
        <v>80</v>
      </c>
      <c r="E338" s="66" t="s">
        <v>132</v>
      </c>
      <c r="F338" s="22" t="s">
        <v>133</v>
      </c>
    </row>
    <row r="339">
      <c r="A339" s="22">
        <v>1.0</v>
      </c>
      <c r="B339" s="64">
        <v>44721.0</v>
      </c>
      <c r="C339" s="39" t="s">
        <v>116</v>
      </c>
      <c r="D339" s="29" t="s">
        <v>41</v>
      </c>
      <c r="E339" s="66" t="s">
        <v>132</v>
      </c>
      <c r="F339" s="22" t="s">
        <v>133</v>
      </c>
    </row>
    <row r="340">
      <c r="A340" s="22">
        <v>1.0</v>
      </c>
      <c r="B340" s="64">
        <v>44721.0</v>
      </c>
      <c r="C340" s="58" t="s">
        <v>116</v>
      </c>
      <c r="D340" s="9" t="s">
        <v>20</v>
      </c>
      <c r="E340" s="66" t="s">
        <v>132</v>
      </c>
      <c r="F340" s="22" t="s">
        <v>133</v>
      </c>
    </row>
    <row r="341">
      <c r="A341" s="22">
        <v>1.0</v>
      </c>
      <c r="B341" s="64">
        <v>44721.0</v>
      </c>
      <c r="C341" s="39" t="s">
        <v>47</v>
      </c>
      <c r="D341" s="40" t="s">
        <v>52</v>
      </c>
      <c r="E341" s="66" t="s">
        <v>128</v>
      </c>
      <c r="F341" s="22" t="s">
        <v>31</v>
      </c>
    </row>
    <row r="342">
      <c r="A342" s="22">
        <v>1.0</v>
      </c>
      <c r="B342" s="64">
        <v>44721.0</v>
      </c>
      <c r="C342" s="39" t="s">
        <v>111</v>
      </c>
      <c r="D342" s="40" t="s">
        <v>142</v>
      </c>
      <c r="E342" s="66" t="s">
        <v>128</v>
      </c>
      <c r="F342" s="22" t="s">
        <v>31</v>
      </c>
    </row>
    <row r="343">
      <c r="A343" s="22">
        <v>1.0</v>
      </c>
      <c r="B343" s="64">
        <v>44721.0</v>
      </c>
      <c r="C343" s="39" t="s">
        <v>111</v>
      </c>
      <c r="D343" s="40" t="s">
        <v>112</v>
      </c>
      <c r="E343" s="66" t="s">
        <v>128</v>
      </c>
      <c r="F343" s="22" t="s">
        <v>31</v>
      </c>
    </row>
    <row r="344">
      <c r="A344" s="22">
        <v>1.0</v>
      </c>
      <c r="B344" s="64">
        <v>44721.0</v>
      </c>
      <c r="C344" s="39" t="s">
        <v>113</v>
      </c>
      <c r="D344" s="40" t="s">
        <v>67</v>
      </c>
      <c r="E344" s="66" t="s">
        <v>128</v>
      </c>
      <c r="F344" s="22" t="s">
        <v>31</v>
      </c>
    </row>
    <row r="345">
      <c r="A345" s="22">
        <v>1.0</v>
      </c>
      <c r="B345" s="64">
        <v>44721.0</v>
      </c>
      <c r="C345" s="39" t="s">
        <v>113</v>
      </c>
      <c r="D345" s="69" t="s">
        <v>39</v>
      </c>
      <c r="E345" s="66" t="s">
        <v>128</v>
      </c>
      <c r="F345" s="22" t="s">
        <v>31</v>
      </c>
    </row>
    <row r="346">
      <c r="A346" s="22">
        <v>1.0</v>
      </c>
      <c r="B346" s="64">
        <v>44721.0</v>
      </c>
      <c r="C346" s="39" t="s">
        <v>113</v>
      </c>
      <c r="D346" s="40" t="s">
        <v>79</v>
      </c>
      <c r="E346" s="66" t="s">
        <v>128</v>
      </c>
      <c r="F346" s="22" t="s">
        <v>31</v>
      </c>
    </row>
    <row r="347">
      <c r="A347" s="22">
        <v>1.0</v>
      </c>
      <c r="B347" s="64">
        <v>44721.0</v>
      </c>
      <c r="C347" s="39" t="s">
        <v>115</v>
      </c>
      <c r="D347" s="40" t="s">
        <v>88</v>
      </c>
      <c r="E347" s="66" t="s">
        <v>128</v>
      </c>
      <c r="F347" s="22" t="s">
        <v>31</v>
      </c>
    </row>
    <row r="348">
      <c r="A348" s="22">
        <v>1.0</v>
      </c>
      <c r="B348" s="64">
        <v>44721.0</v>
      </c>
      <c r="C348" s="39" t="s">
        <v>116</v>
      </c>
      <c r="D348" s="40" t="s">
        <v>143</v>
      </c>
      <c r="E348" s="66" t="s">
        <v>128</v>
      </c>
      <c r="F348" s="22" t="s">
        <v>31</v>
      </c>
    </row>
    <row r="349">
      <c r="A349" s="22">
        <v>1.0</v>
      </c>
      <c r="B349" s="64">
        <v>44721.0</v>
      </c>
      <c r="C349" s="39" t="s">
        <v>116</v>
      </c>
      <c r="D349" s="40" t="s">
        <v>13</v>
      </c>
      <c r="E349" s="66" t="s">
        <v>128</v>
      </c>
      <c r="F349" s="22" t="s">
        <v>31</v>
      </c>
    </row>
    <row r="350">
      <c r="A350" s="22">
        <v>1.0</v>
      </c>
      <c r="B350" s="64">
        <v>44721.0</v>
      </c>
      <c r="C350" s="58" t="s">
        <v>116</v>
      </c>
      <c r="D350" s="40" t="s">
        <v>82</v>
      </c>
      <c r="E350" s="66" t="s">
        <v>128</v>
      </c>
      <c r="F350" s="22" t="s">
        <v>31</v>
      </c>
    </row>
    <row r="351">
      <c r="A351" s="22">
        <v>1.0</v>
      </c>
      <c r="B351" s="64">
        <v>44728.0</v>
      </c>
      <c r="C351" s="39" t="s">
        <v>47</v>
      </c>
      <c r="D351" s="9" t="s">
        <v>46</v>
      </c>
      <c r="E351" s="66" t="s">
        <v>132</v>
      </c>
      <c r="F351" s="22" t="s">
        <v>31</v>
      </c>
    </row>
    <row r="352">
      <c r="A352" s="22">
        <v>1.0</v>
      </c>
      <c r="B352" s="64">
        <v>44728.0</v>
      </c>
      <c r="C352" s="39" t="s">
        <v>111</v>
      </c>
      <c r="D352" s="9" t="s">
        <v>33</v>
      </c>
      <c r="E352" s="66" t="s">
        <v>132</v>
      </c>
      <c r="F352" s="22" t="s">
        <v>133</v>
      </c>
    </row>
    <row r="353">
      <c r="A353" s="22">
        <v>1.0</v>
      </c>
      <c r="B353" s="64">
        <v>44728.0</v>
      </c>
      <c r="C353" s="39" t="s">
        <v>111</v>
      </c>
      <c r="D353" s="9" t="s">
        <v>144</v>
      </c>
      <c r="E353" s="66" t="s">
        <v>132</v>
      </c>
      <c r="F353" s="22" t="s">
        <v>133</v>
      </c>
    </row>
    <row r="354">
      <c r="A354" s="22">
        <v>1.0</v>
      </c>
      <c r="B354" s="64">
        <v>44728.0</v>
      </c>
      <c r="C354" s="39" t="s">
        <v>113</v>
      </c>
      <c r="D354" s="9" t="s">
        <v>63</v>
      </c>
      <c r="E354" s="66" t="s">
        <v>132</v>
      </c>
      <c r="F354" s="22" t="s">
        <v>133</v>
      </c>
    </row>
    <row r="355">
      <c r="A355" s="22">
        <v>1.0</v>
      </c>
      <c r="B355" s="64">
        <v>44728.0</v>
      </c>
      <c r="C355" s="39" t="s">
        <v>113</v>
      </c>
      <c r="D355" s="29" t="s">
        <v>71</v>
      </c>
      <c r="E355" s="66" t="s">
        <v>132</v>
      </c>
      <c r="F355" s="22" t="s">
        <v>133</v>
      </c>
    </row>
    <row r="356">
      <c r="A356" s="22">
        <v>1.0</v>
      </c>
      <c r="B356" s="64">
        <v>44728.0</v>
      </c>
      <c r="C356" s="39" t="s">
        <v>113</v>
      </c>
      <c r="D356" s="29" t="s">
        <v>79</v>
      </c>
      <c r="E356" s="66" t="s">
        <v>132</v>
      </c>
      <c r="F356" s="22" t="s">
        <v>133</v>
      </c>
    </row>
    <row r="357">
      <c r="A357" s="22">
        <v>1.0</v>
      </c>
      <c r="B357" s="64">
        <v>44728.0</v>
      </c>
      <c r="C357" s="39" t="s">
        <v>115</v>
      </c>
      <c r="D357" s="9" t="s">
        <v>81</v>
      </c>
      <c r="E357" s="66" t="s">
        <v>132</v>
      </c>
      <c r="F357" s="22" t="s">
        <v>133</v>
      </c>
    </row>
    <row r="358">
      <c r="A358" s="22">
        <v>1.0</v>
      </c>
      <c r="B358" s="64">
        <v>44728.0</v>
      </c>
      <c r="C358" s="39" t="s">
        <v>116</v>
      </c>
      <c r="D358" s="9" t="s">
        <v>90</v>
      </c>
      <c r="E358" s="66" t="s">
        <v>132</v>
      </c>
      <c r="F358" s="22" t="s">
        <v>133</v>
      </c>
    </row>
    <row r="359">
      <c r="A359" s="22">
        <v>1.0</v>
      </c>
      <c r="B359" s="64">
        <v>44728.0</v>
      </c>
      <c r="C359" s="39" t="s">
        <v>116</v>
      </c>
      <c r="D359" s="29" t="s">
        <v>89</v>
      </c>
      <c r="E359" s="66" t="s">
        <v>132</v>
      </c>
      <c r="F359" s="22" t="s">
        <v>133</v>
      </c>
    </row>
    <row r="360">
      <c r="A360" s="22">
        <v>1.0</v>
      </c>
      <c r="B360" s="64">
        <v>44728.0</v>
      </c>
      <c r="C360" s="58" t="s">
        <v>116</v>
      </c>
      <c r="D360" s="9" t="s">
        <v>94</v>
      </c>
      <c r="E360" s="66" t="s">
        <v>132</v>
      </c>
      <c r="F360" s="22" t="s">
        <v>133</v>
      </c>
    </row>
    <row r="361">
      <c r="A361" s="22">
        <v>1.0</v>
      </c>
      <c r="B361" s="64">
        <v>44728.0</v>
      </c>
      <c r="C361" s="39" t="s">
        <v>47</v>
      </c>
      <c r="D361" s="40" t="s">
        <v>137</v>
      </c>
      <c r="E361" s="66" t="s">
        <v>128</v>
      </c>
      <c r="F361" s="22" t="s">
        <v>31</v>
      </c>
    </row>
    <row r="362">
      <c r="A362" s="22">
        <v>1.0</v>
      </c>
      <c r="B362" s="64">
        <v>44728.0</v>
      </c>
      <c r="C362" s="39" t="s">
        <v>111</v>
      </c>
      <c r="D362" s="40" t="s">
        <v>72</v>
      </c>
      <c r="E362" s="66" t="s">
        <v>128</v>
      </c>
      <c r="F362" s="22" t="s">
        <v>31</v>
      </c>
    </row>
    <row r="363">
      <c r="A363" s="22">
        <v>1.0</v>
      </c>
      <c r="B363" s="64">
        <v>44728.0</v>
      </c>
      <c r="C363" s="39" t="s">
        <v>111</v>
      </c>
      <c r="D363" s="56" t="s">
        <v>20</v>
      </c>
      <c r="E363" s="66" t="s">
        <v>128</v>
      </c>
      <c r="F363" s="22" t="s">
        <v>31</v>
      </c>
    </row>
    <row r="364">
      <c r="A364" s="22">
        <v>1.0</v>
      </c>
      <c r="B364" s="64">
        <v>44728.0</v>
      </c>
      <c r="C364" s="39" t="s">
        <v>113</v>
      </c>
      <c r="D364" s="40" t="s">
        <v>67</v>
      </c>
      <c r="E364" s="66" t="s">
        <v>128</v>
      </c>
      <c r="F364" s="22" t="s">
        <v>31</v>
      </c>
    </row>
    <row r="365">
      <c r="A365" s="22">
        <v>1.0</v>
      </c>
      <c r="B365" s="64">
        <v>44728.0</v>
      </c>
      <c r="C365" s="39" t="s">
        <v>113</v>
      </c>
      <c r="D365" s="55" t="s">
        <v>145</v>
      </c>
      <c r="E365" s="66" t="s">
        <v>128</v>
      </c>
      <c r="F365" s="22" t="s">
        <v>31</v>
      </c>
    </row>
    <row r="366">
      <c r="A366" s="22">
        <v>1.0</v>
      </c>
      <c r="B366" s="64">
        <v>44728.0</v>
      </c>
      <c r="C366" s="39" t="s">
        <v>113</v>
      </c>
      <c r="D366" s="40" t="s">
        <v>88</v>
      </c>
      <c r="E366" s="66" t="s">
        <v>128</v>
      </c>
      <c r="F366" s="22" t="s">
        <v>31</v>
      </c>
    </row>
    <row r="367">
      <c r="A367" s="22">
        <v>1.0</v>
      </c>
      <c r="B367" s="64">
        <v>44728.0</v>
      </c>
      <c r="C367" s="39" t="s">
        <v>115</v>
      </c>
      <c r="D367" s="40" t="s">
        <v>59</v>
      </c>
      <c r="E367" s="66" t="s">
        <v>128</v>
      </c>
      <c r="F367" s="22" t="s">
        <v>31</v>
      </c>
    </row>
    <row r="368">
      <c r="A368" s="22">
        <v>1.0</v>
      </c>
      <c r="B368" s="64">
        <v>44728.0</v>
      </c>
      <c r="C368" s="39" t="s">
        <v>116</v>
      </c>
      <c r="D368" s="40" t="s">
        <v>92</v>
      </c>
      <c r="E368" s="66" t="s">
        <v>128</v>
      </c>
      <c r="F368" s="22" t="s">
        <v>31</v>
      </c>
    </row>
    <row r="369">
      <c r="A369" s="22">
        <v>1.0</v>
      </c>
      <c r="B369" s="64">
        <v>44728.0</v>
      </c>
      <c r="C369" s="39" t="s">
        <v>116</v>
      </c>
      <c r="D369" s="40" t="s">
        <v>93</v>
      </c>
      <c r="E369" s="66" t="s">
        <v>128</v>
      </c>
      <c r="F369" s="22" t="s">
        <v>31</v>
      </c>
    </row>
    <row r="370">
      <c r="A370" s="22">
        <v>1.0</v>
      </c>
      <c r="B370" s="64">
        <v>44728.0</v>
      </c>
      <c r="C370" s="58" t="s">
        <v>116</v>
      </c>
      <c r="D370" s="40" t="s">
        <v>91</v>
      </c>
      <c r="E370" s="66" t="s">
        <v>128</v>
      </c>
      <c r="F370" s="22" t="s">
        <v>31</v>
      </c>
    </row>
    <row r="371">
      <c r="A371" s="22">
        <v>1.0</v>
      </c>
      <c r="B371" s="64">
        <v>44735.0</v>
      </c>
      <c r="C371" s="39" t="s">
        <v>47</v>
      </c>
      <c r="D371" s="9" t="s">
        <v>46</v>
      </c>
      <c r="E371" s="66" t="s">
        <v>132</v>
      </c>
      <c r="F371" s="22" t="s">
        <v>31</v>
      </c>
    </row>
    <row r="372">
      <c r="A372" s="22">
        <v>1.0</v>
      </c>
      <c r="B372" s="64">
        <v>44735.0</v>
      </c>
      <c r="C372" s="39" t="s">
        <v>111</v>
      </c>
      <c r="D372" s="9" t="s">
        <v>50</v>
      </c>
      <c r="E372" s="66" t="s">
        <v>132</v>
      </c>
      <c r="F372" s="22" t="s">
        <v>31</v>
      </c>
    </row>
    <row r="373">
      <c r="A373" s="22">
        <v>1.0</v>
      </c>
      <c r="B373" s="64">
        <v>44735.0</v>
      </c>
      <c r="C373" s="39" t="s">
        <v>111</v>
      </c>
      <c r="D373" s="9" t="s">
        <v>57</v>
      </c>
      <c r="E373" s="66" t="s">
        <v>132</v>
      </c>
      <c r="F373" s="22" t="s">
        <v>31</v>
      </c>
    </row>
    <row r="374">
      <c r="A374" s="22">
        <v>1.0</v>
      </c>
      <c r="B374" s="64">
        <v>44735.0</v>
      </c>
      <c r="C374" s="39" t="s">
        <v>113</v>
      </c>
      <c r="D374" s="9" t="s">
        <v>63</v>
      </c>
      <c r="E374" s="66" t="s">
        <v>132</v>
      </c>
      <c r="F374" s="22" t="s">
        <v>31</v>
      </c>
    </row>
    <row r="375">
      <c r="A375" s="22">
        <v>1.0</v>
      </c>
      <c r="B375" s="64">
        <v>44735.0</v>
      </c>
      <c r="C375" s="39" t="s">
        <v>113</v>
      </c>
      <c r="D375" s="29" t="s">
        <v>67</v>
      </c>
      <c r="E375" s="66" t="s">
        <v>132</v>
      </c>
      <c r="F375" s="22" t="s">
        <v>31</v>
      </c>
    </row>
    <row r="376">
      <c r="A376" s="22">
        <v>1.0</v>
      </c>
      <c r="B376" s="64">
        <v>44735.0</v>
      </c>
      <c r="C376" s="39" t="s">
        <v>113</v>
      </c>
      <c r="D376" s="29" t="s">
        <v>146</v>
      </c>
      <c r="E376" s="66" t="s">
        <v>132</v>
      </c>
      <c r="F376" s="22" t="s">
        <v>31</v>
      </c>
    </row>
    <row r="377">
      <c r="A377" s="22">
        <v>1.0</v>
      </c>
      <c r="B377" s="64">
        <v>44735.0</v>
      </c>
      <c r="C377" s="39" t="s">
        <v>115</v>
      </c>
      <c r="D377" s="9" t="s">
        <v>81</v>
      </c>
      <c r="E377" s="66" t="s">
        <v>132</v>
      </c>
      <c r="F377" s="22" t="s">
        <v>31</v>
      </c>
    </row>
    <row r="378">
      <c r="A378" s="22">
        <v>1.0</v>
      </c>
      <c r="B378" s="64">
        <v>44735.0</v>
      </c>
      <c r="C378" s="39" t="s">
        <v>116</v>
      </c>
      <c r="D378" s="9" t="s">
        <v>39</v>
      </c>
      <c r="E378" s="66" t="s">
        <v>132</v>
      </c>
      <c r="F378" s="22" t="s">
        <v>31</v>
      </c>
    </row>
    <row r="379">
      <c r="A379" s="22">
        <v>1.0</v>
      </c>
      <c r="B379" s="64">
        <v>44735.0</v>
      </c>
      <c r="C379" s="39" t="s">
        <v>116</v>
      </c>
      <c r="D379" s="29" t="s">
        <v>20</v>
      </c>
      <c r="E379" s="66" t="s">
        <v>132</v>
      </c>
      <c r="F379" s="22" t="s">
        <v>31</v>
      </c>
    </row>
    <row r="380">
      <c r="A380" s="22">
        <v>1.0</v>
      </c>
      <c r="B380" s="64">
        <v>44735.0</v>
      </c>
      <c r="C380" s="58" t="s">
        <v>116</v>
      </c>
      <c r="D380" s="9" t="s">
        <v>118</v>
      </c>
      <c r="E380" s="66" t="s">
        <v>132</v>
      </c>
      <c r="F380" s="22" t="s">
        <v>31</v>
      </c>
    </row>
    <row r="381">
      <c r="A381" s="22">
        <v>1.0</v>
      </c>
      <c r="B381" s="64">
        <v>44735.0</v>
      </c>
      <c r="C381" s="39" t="s">
        <v>47</v>
      </c>
      <c r="D381" s="40" t="s">
        <v>52</v>
      </c>
      <c r="E381" s="66" t="s">
        <v>128</v>
      </c>
      <c r="F381" s="22" t="s">
        <v>133</v>
      </c>
    </row>
    <row r="382">
      <c r="A382" s="22">
        <v>1.0</v>
      </c>
      <c r="B382" s="64">
        <v>44735.0</v>
      </c>
      <c r="C382" s="39" t="s">
        <v>111</v>
      </c>
      <c r="D382" s="40" t="s">
        <v>33</v>
      </c>
      <c r="E382" s="66" t="s">
        <v>128</v>
      </c>
      <c r="F382" s="22" t="s">
        <v>133</v>
      </c>
    </row>
    <row r="383">
      <c r="A383" s="22">
        <v>1.0</v>
      </c>
      <c r="B383" s="64">
        <v>44735.0</v>
      </c>
      <c r="C383" s="39" t="s">
        <v>111</v>
      </c>
      <c r="D383" s="40" t="s">
        <v>112</v>
      </c>
      <c r="E383" s="66" t="s">
        <v>128</v>
      </c>
      <c r="F383" s="22" t="s">
        <v>133</v>
      </c>
    </row>
    <row r="384">
      <c r="A384" s="22">
        <v>1.0</v>
      </c>
      <c r="B384" s="64">
        <v>44735.0</v>
      </c>
      <c r="C384" s="39" t="s">
        <v>113</v>
      </c>
      <c r="D384" s="40" t="s">
        <v>72</v>
      </c>
      <c r="E384" s="66" t="s">
        <v>128</v>
      </c>
      <c r="F384" s="22" t="s">
        <v>133</v>
      </c>
    </row>
    <row r="385">
      <c r="A385" s="22">
        <v>1.0</v>
      </c>
      <c r="B385" s="64">
        <v>44735.0</v>
      </c>
      <c r="C385" s="39" t="s">
        <v>113</v>
      </c>
      <c r="D385" s="55" t="s">
        <v>59</v>
      </c>
      <c r="E385" s="66" t="s">
        <v>128</v>
      </c>
      <c r="F385" s="22" t="s">
        <v>133</v>
      </c>
    </row>
    <row r="386">
      <c r="A386" s="22">
        <v>1.0</v>
      </c>
      <c r="B386" s="64">
        <v>44735.0</v>
      </c>
      <c r="C386" s="39" t="s">
        <v>113</v>
      </c>
      <c r="D386" s="40" t="s">
        <v>79</v>
      </c>
      <c r="E386" s="66" t="s">
        <v>128</v>
      </c>
      <c r="F386" s="22" t="s">
        <v>133</v>
      </c>
    </row>
    <row r="387">
      <c r="A387" s="22">
        <v>1.0</v>
      </c>
      <c r="B387" s="64">
        <v>44735.0</v>
      </c>
      <c r="C387" s="39" t="s">
        <v>115</v>
      </c>
      <c r="D387" s="40" t="s">
        <v>89</v>
      </c>
      <c r="E387" s="66" t="s">
        <v>128</v>
      </c>
      <c r="F387" s="22" t="s">
        <v>133</v>
      </c>
    </row>
    <row r="388">
      <c r="A388" s="22">
        <v>1.0</v>
      </c>
      <c r="B388" s="64">
        <v>44735.0</v>
      </c>
      <c r="C388" s="39" t="s">
        <v>116</v>
      </c>
      <c r="D388" s="40" t="s">
        <v>80</v>
      </c>
      <c r="E388" s="66" t="s">
        <v>128</v>
      </c>
      <c r="F388" s="22" t="s">
        <v>133</v>
      </c>
    </row>
    <row r="389">
      <c r="A389" s="22">
        <v>1.0</v>
      </c>
      <c r="B389" s="64">
        <v>44735.0</v>
      </c>
      <c r="C389" s="39" t="s">
        <v>116</v>
      </c>
      <c r="D389" s="40" t="s">
        <v>91</v>
      </c>
      <c r="E389" s="66" t="s">
        <v>128</v>
      </c>
      <c r="F389" s="22" t="s">
        <v>133</v>
      </c>
    </row>
    <row r="390">
      <c r="A390" s="22">
        <v>1.0</v>
      </c>
      <c r="B390" s="64">
        <v>44735.0</v>
      </c>
      <c r="C390" s="58" t="s">
        <v>116</v>
      </c>
      <c r="D390" s="40" t="s">
        <v>88</v>
      </c>
      <c r="E390" s="66" t="s">
        <v>128</v>
      </c>
      <c r="F390" s="22" t="s">
        <v>133</v>
      </c>
    </row>
    <row r="391">
      <c r="A391" s="22">
        <v>1.0</v>
      </c>
      <c r="B391" s="64">
        <v>44742.0</v>
      </c>
      <c r="C391" s="39" t="s">
        <v>47</v>
      </c>
      <c r="D391" s="9" t="s">
        <v>46</v>
      </c>
      <c r="E391" s="66" t="s">
        <v>132</v>
      </c>
      <c r="F391" s="22" t="s">
        <v>133</v>
      </c>
    </row>
    <row r="392">
      <c r="A392" s="22">
        <v>1.0</v>
      </c>
      <c r="B392" s="64">
        <v>44742.0</v>
      </c>
      <c r="C392" s="39" t="s">
        <v>111</v>
      </c>
      <c r="D392" s="9" t="s">
        <v>142</v>
      </c>
      <c r="E392" s="66" t="s">
        <v>132</v>
      </c>
      <c r="F392" s="22" t="s">
        <v>133</v>
      </c>
    </row>
    <row r="393">
      <c r="A393" s="22">
        <v>1.0</v>
      </c>
      <c r="B393" s="64">
        <v>44742.0</v>
      </c>
      <c r="C393" s="39" t="s">
        <v>111</v>
      </c>
      <c r="D393" s="9" t="s">
        <v>112</v>
      </c>
      <c r="E393" s="66" t="s">
        <v>132</v>
      </c>
      <c r="F393" s="22" t="s">
        <v>133</v>
      </c>
    </row>
    <row r="394">
      <c r="A394" s="22">
        <v>1.0</v>
      </c>
      <c r="B394" s="64">
        <v>44742.0</v>
      </c>
      <c r="C394" s="39" t="s">
        <v>113</v>
      </c>
      <c r="D394" s="9" t="s">
        <v>67</v>
      </c>
      <c r="E394" s="66" t="s">
        <v>132</v>
      </c>
      <c r="F394" s="22" t="s">
        <v>133</v>
      </c>
    </row>
    <row r="395">
      <c r="A395" s="22">
        <v>1.0</v>
      </c>
      <c r="B395" s="64">
        <v>44742.0</v>
      </c>
      <c r="C395" s="39" t="s">
        <v>113</v>
      </c>
      <c r="D395" s="29" t="s">
        <v>92</v>
      </c>
      <c r="E395" s="66" t="s">
        <v>132</v>
      </c>
      <c r="F395" s="22" t="s">
        <v>133</v>
      </c>
    </row>
    <row r="396">
      <c r="A396" s="22">
        <v>1.0</v>
      </c>
      <c r="B396" s="64">
        <v>44742.0</v>
      </c>
      <c r="C396" s="39" t="s">
        <v>113</v>
      </c>
      <c r="D396" s="29" t="s">
        <v>59</v>
      </c>
      <c r="E396" s="66" t="s">
        <v>132</v>
      </c>
      <c r="F396" s="22" t="s">
        <v>133</v>
      </c>
    </row>
    <row r="397">
      <c r="A397" s="22">
        <v>1.0</v>
      </c>
      <c r="B397" s="64">
        <v>44742.0</v>
      </c>
      <c r="C397" s="39" t="s">
        <v>115</v>
      </c>
      <c r="D397" s="9" t="s">
        <v>43</v>
      </c>
      <c r="E397" s="66" t="s">
        <v>132</v>
      </c>
      <c r="F397" s="22" t="s">
        <v>133</v>
      </c>
    </row>
    <row r="398">
      <c r="A398" s="22">
        <v>1.0</v>
      </c>
      <c r="B398" s="64">
        <v>44742.0</v>
      </c>
      <c r="C398" s="39" t="s">
        <v>116</v>
      </c>
      <c r="D398" s="50" t="s">
        <v>39</v>
      </c>
      <c r="E398" s="66" t="s">
        <v>132</v>
      </c>
      <c r="F398" s="22" t="s">
        <v>133</v>
      </c>
    </row>
    <row r="399">
      <c r="A399" s="22">
        <v>1.0</v>
      </c>
      <c r="B399" s="64">
        <v>44742.0</v>
      </c>
      <c r="C399" s="39" t="s">
        <v>116</v>
      </c>
      <c r="D399" s="29" t="s">
        <v>41</v>
      </c>
      <c r="E399" s="66" t="s">
        <v>132</v>
      </c>
      <c r="F399" s="22" t="s">
        <v>133</v>
      </c>
    </row>
    <row r="400">
      <c r="A400" s="22">
        <v>1.0</v>
      </c>
      <c r="B400" s="64">
        <v>44742.0</v>
      </c>
      <c r="C400" s="58" t="s">
        <v>116</v>
      </c>
      <c r="D400" s="9" t="s">
        <v>91</v>
      </c>
      <c r="E400" s="66" t="s">
        <v>132</v>
      </c>
      <c r="F400" s="22" t="s">
        <v>133</v>
      </c>
    </row>
    <row r="401">
      <c r="A401" s="22">
        <v>1.0</v>
      </c>
      <c r="B401" s="64">
        <v>44742.0</v>
      </c>
      <c r="C401" s="39" t="s">
        <v>47</v>
      </c>
      <c r="D401" s="40" t="s">
        <v>52</v>
      </c>
      <c r="E401" s="66" t="s">
        <v>128</v>
      </c>
      <c r="F401" s="22" t="s">
        <v>31</v>
      </c>
    </row>
    <row r="402">
      <c r="A402" s="22">
        <v>1.0</v>
      </c>
      <c r="B402" s="64">
        <v>44742.0</v>
      </c>
      <c r="C402" s="39" t="s">
        <v>111</v>
      </c>
      <c r="D402" s="40" t="s">
        <v>33</v>
      </c>
      <c r="E402" s="66" t="s">
        <v>128</v>
      </c>
      <c r="F402" s="22" t="s">
        <v>31</v>
      </c>
    </row>
    <row r="403">
      <c r="A403" s="22">
        <v>1.0</v>
      </c>
      <c r="B403" s="64">
        <v>44742.0</v>
      </c>
      <c r="C403" s="39" t="s">
        <v>111</v>
      </c>
      <c r="D403" s="40" t="s">
        <v>20</v>
      </c>
      <c r="E403" s="66" t="s">
        <v>128</v>
      </c>
      <c r="F403" s="22" t="s">
        <v>31</v>
      </c>
    </row>
    <row r="404">
      <c r="A404" s="22">
        <v>1.0</v>
      </c>
      <c r="B404" s="64">
        <v>44742.0</v>
      </c>
      <c r="C404" s="39" t="s">
        <v>113</v>
      </c>
      <c r="D404" s="40" t="s">
        <v>63</v>
      </c>
      <c r="E404" s="66" t="s">
        <v>128</v>
      </c>
      <c r="F404" s="22" t="s">
        <v>31</v>
      </c>
    </row>
    <row r="405">
      <c r="A405" s="22">
        <v>1.0</v>
      </c>
      <c r="B405" s="64">
        <v>44742.0</v>
      </c>
      <c r="C405" s="39" t="s">
        <v>113</v>
      </c>
      <c r="D405" s="55" t="s">
        <v>71</v>
      </c>
      <c r="E405" s="66" t="s">
        <v>128</v>
      </c>
      <c r="F405" s="22" t="s">
        <v>31</v>
      </c>
    </row>
    <row r="406">
      <c r="A406" s="22">
        <v>1.0</v>
      </c>
      <c r="B406" s="64">
        <v>44742.0</v>
      </c>
      <c r="C406" s="39" t="s">
        <v>113</v>
      </c>
      <c r="D406" s="40" t="s">
        <v>89</v>
      </c>
      <c r="E406" s="66" t="s">
        <v>128</v>
      </c>
      <c r="F406" s="22" t="s">
        <v>31</v>
      </c>
    </row>
    <row r="407">
      <c r="A407" s="22">
        <v>1.0</v>
      </c>
      <c r="B407" s="64">
        <v>44742.0</v>
      </c>
      <c r="C407" s="39" t="s">
        <v>115</v>
      </c>
      <c r="D407" s="40" t="s">
        <v>30</v>
      </c>
      <c r="E407" s="66" t="s">
        <v>128</v>
      </c>
      <c r="F407" s="22" t="s">
        <v>31</v>
      </c>
    </row>
    <row r="408">
      <c r="A408" s="22">
        <v>1.0</v>
      </c>
      <c r="B408" s="64">
        <v>44742.0</v>
      </c>
      <c r="C408" s="39" t="s">
        <v>116</v>
      </c>
      <c r="D408" s="40" t="s">
        <v>72</v>
      </c>
      <c r="E408" s="66" t="s">
        <v>128</v>
      </c>
      <c r="F408" s="22" t="s">
        <v>31</v>
      </c>
    </row>
    <row r="409">
      <c r="A409" s="22">
        <v>1.0</v>
      </c>
      <c r="B409" s="64">
        <v>44742.0</v>
      </c>
      <c r="C409" s="39" t="s">
        <v>116</v>
      </c>
      <c r="D409" s="40" t="s">
        <v>29</v>
      </c>
      <c r="E409" s="66" t="s">
        <v>128</v>
      </c>
      <c r="F409" s="22" t="s">
        <v>31</v>
      </c>
    </row>
    <row r="410">
      <c r="A410" s="22">
        <v>1.0</v>
      </c>
      <c r="B410" s="64">
        <v>44742.0</v>
      </c>
      <c r="C410" s="58" t="s">
        <v>116</v>
      </c>
      <c r="D410" s="40" t="s">
        <v>57</v>
      </c>
      <c r="E410" s="66" t="s">
        <v>128</v>
      </c>
      <c r="F410" s="22" t="s">
        <v>31</v>
      </c>
    </row>
    <row r="411">
      <c r="A411" s="22">
        <v>1.0</v>
      </c>
      <c r="B411" s="64">
        <v>44749.0</v>
      </c>
      <c r="C411" s="39" t="s">
        <v>47</v>
      </c>
      <c r="D411" s="9" t="s">
        <v>46</v>
      </c>
      <c r="E411" s="66" t="s">
        <v>132</v>
      </c>
      <c r="F411" s="22" t="s">
        <v>133</v>
      </c>
    </row>
    <row r="412">
      <c r="A412" s="22">
        <v>1.0</v>
      </c>
      <c r="B412" s="64">
        <v>44749.0</v>
      </c>
      <c r="C412" s="39" t="s">
        <v>111</v>
      </c>
      <c r="D412" s="9" t="s">
        <v>112</v>
      </c>
      <c r="E412" s="66" t="s">
        <v>132</v>
      </c>
      <c r="F412" s="22" t="s">
        <v>133</v>
      </c>
    </row>
    <row r="413">
      <c r="A413" s="22">
        <v>1.0</v>
      </c>
      <c r="B413" s="64">
        <v>44749.0</v>
      </c>
      <c r="C413" s="39" t="s">
        <v>111</v>
      </c>
      <c r="D413" s="9" t="s">
        <v>79</v>
      </c>
      <c r="E413" s="66" t="s">
        <v>132</v>
      </c>
      <c r="F413" s="22" t="s">
        <v>133</v>
      </c>
    </row>
    <row r="414">
      <c r="A414" s="22">
        <v>1.0</v>
      </c>
      <c r="B414" s="64">
        <v>44749.0</v>
      </c>
      <c r="C414" s="39" t="s">
        <v>113</v>
      </c>
      <c r="D414" s="9" t="s">
        <v>63</v>
      </c>
      <c r="E414" s="66" t="s">
        <v>132</v>
      </c>
      <c r="F414" s="22" t="s">
        <v>133</v>
      </c>
    </row>
    <row r="415">
      <c r="A415" s="22">
        <v>1.0</v>
      </c>
      <c r="B415" s="64">
        <v>44749.0</v>
      </c>
      <c r="C415" s="39" t="s">
        <v>113</v>
      </c>
      <c r="D415" s="29" t="s">
        <v>39</v>
      </c>
      <c r="E415" s="66" t="s">
        <v>132</v>
      </c>
      <c r="F415" s="22" t="s">
        <v>133</v>
      </c>
    </row>
    <row r="416">
      <c r="A416" s="22">
        <v>1.0</v>
      </c>
      <c r="B416" s="64">
        <v>44749.0</v>
      </c>
      <c r="C416" s="39" t="s">
        <v>113</v>
      </c>
      <c r="D416" s="29" t="s">
        <v>57</v>
      </c>
      <c r="E416" s="66" t="s">
        <v>132</v>
      </c>
      <c r="F416" s="22" t="s">
        <v>133</v>
      </c>
    </row>
    <row r="417">
      <c r="A417" s="22">
        <v>1.0</v>
      </c>
      <c r="B417" s="64">
        <v>44749.0</v>
      </c>
      <c r="C417" s="39" t="s">
        <v>115</v>
      </c>
      <c r="D417" s="9" t="s">
        <v>43</v>
      </c>
      <c r="E417" s="66" t="s">
        <v>132</v>
      </c>
      <c r="F417" s="22" t="s">
        <v>133</v>
      </c>
    </row>
    <row r="418">
      <c r="A418" s="22">
        <v>1.0</v>
      </c>
      <c r="B418" s="64">
        <v>44749.0</v>
      </c>
      <c r="C418" s="39" t="s">
        <v>116</v>
      </c>
      <c r="D418" s="29" t="s">
        <v>118</v>
      </c>
      <c r="E418" s="66" t="s">
        <v>132</v>
      </c>
      <c r="F418" s="22" t="s">
        <v>133</v>
      </c>
    </row>
    <row r="419">
      <c r="A419" s="22">
        <v>1.0</v>
      </c>
      <c r="B419" s="64">
        <v>44749.0</v>
      </c>
      <c r="C419" s="39" t="s">
        <v>116</v>
      </c>
      <c r="D419" s="29" t="s">
        <v>119</v>
      </c>
      <c r="E419" s="66" t="s">
        <v>132</v>
      </c>
      <c r="F419" s="22" t="s">
        <v>133</v>
      </c>
    </row>
    <row r="420">
      <c r="A420" s="22">
        <v>1.0</v>
      </c>
      <c r="B420" s="64">
        <v>44749.0</v>
      </c>
      <c r="C420" s="58" t="s">
        <v>116</v>
      </c>
      <c r="D420" s="9" t="s">
        <v>89</v>
      </c>
      <c r="E420" s="66" t="s">
        <v>132</v>
      </c>
      <c r="F420" s="22" t="s">
        <v>133</v>
      </c>
    </row>
    <row r="421">
      <c r="A421" s="22">
        <v>1.0</v>
      </c>
      <c r="B421" s="64">
        <v>44749.0</v>
      </c>
      <c r="C421" s="39" t="s">
        <v>47</v>
      </c>
      <c r="D421" s="40" t="s">
        <v>95</v>
      </c>
      <c r="E421" s="66" t="s">
        <v>128</v>
      </c>
      <c r="F421" s="22" t="s">
        <v>31</v>
      </c>
    </row>
    <row r="422">
      <c r="A422" s="22">
        <v>1.0</v>
      </c>
      <c r="B422" s="64">
        <v>44749.0</v>
      </c>
      <c r="C422" s="39" t="s">
        <v>111</v>
      </c>
      <c r="D422" s="40" t="s">
        <v>32</v>
      </c>
      <c r="E422" s="66" t="s">
        <v>128</v>
      </c>
      <c r="F422" s="22" t="s">
        <v>31</v>
      </c>
    </row>
    <row r="423">
      <c r="A423" s="22">
        <v>1.0</v>
      </c>
      <c r="B423" s="64">
        <v>44749.0</v>
      </c>
      <c r="C423" s="39" t="s">
        <v>111</v>
      </c>
      <c r="D423" s="40" t="s">
        <v>20</v>
      </c>
      <c r="E423" s="66" t="s">
        <v>128</v>
      </c>
      <c r="F423" s="22" t="s">
        <v>31</v>
      </c>
    </row>
    <row r="424">
      <c r="A424" s="22">
        <v>1.0</v>
      </c>
      <c r="B424" s="64">
        <v>44749.0</v>
      </c>
      <c r="C424" s="39" t="s">
        <v>113</v>
      </c>
      <c r="D424" s="40" t="s">
        <v>114</v>
      </c>
      <c r="E424" s="66" t="s">
        <v>128</v>
      </c>
      <c r="F424" s="22" t="s">
        <v>31</v>
      </c>
    </row>
    <row r="425">
      <c r="A425" s="22">
        <v>1.0</v>
      </c>
      <c r="B425" s="64">
        <v>44749.0</v>
      </c>
      <c r="C425" s="39" t="s">
        <v>113</v>
      </c>
      <c r="D425" s="55" t="s">
        <v>41</v>
      </c>
      <c r="E425" s="66" t="s">
        <v>128</v>
      </c>
      <c r="F425" s="22" t="s">
        <v>31</v>
      </c>
    </row>
    <row r="426">
      <c r="A426" s="22">
        <v>1.0</v>
      </c>
      <c r="B426" s="64">
        <v>44749.0</v>
      </c>
      <c r="C426" s="39" t="s">
        <v>113</v>
      </c>
      <c r="D426" s="40" t="s">
        <v>88</v>
      </c>
      <c r="E426" s="66" t="s">
        <v>128</v>
      </c>
      <c r="F426" s="22" t="s">
        <v>31</v>
      </c>
    </row>
    <row r="427">
      <c r="A427" s="22">
        <v>1.0</v>
      </c>
      <c r="B427" s="64">
        <v>44749.0</v>
      </c>
      <c r="C427" s="39" t="s">
        <v>115</v>
      </c>
      <c r="D427" s="40" t="s">
        <v>59</v>
      </c>
      <c r="E427" s="66" t="s">
        <v>128</v>
      </c>
      <c r="F427" s="22" t="s">
        <v>31</v>
      </c>
    </row>
    <row r="428">
      <c r="A428" s="22">
        <v>1.0</v>
      </c>
      <c r="B428" s="64">
        <v>44749.0</v>
      </c>
      <c r="C428" s="39" t="s">
        <v>116</v>
      </c>
      <c r="D428" s="40" t="s">
        <v>72</v>
      </c>
      <c r="E428" s="66" t="s">
        <v>128</v>
      </c>
      <c r="F428" s="22" t="s">
        <v>31</v>
      </c>
    </row>
    <row r="429">
      <c r="A429" s="22">
        <v>1.0</v>
      </c>
      <c r="B429" s="64">
        <v>44749.0</v>
      </c>
      <c r="C429" s="39" t="s">
        <v>116</v>
      </c>
      <c r="D429" s="40" t="s">
        <v>81</v>
      </c>
      <c r="E429" s="66" t="s">
        <v>128</v>
      </c>
      <c r="F429" s="22" t="s">
        <v>31</v>
      </c>
    </row>
    <row r="430">
      <c r="A430" s="22">
        <v>1.0</v>
      </c>
      <c r="B430" s="64">
        <v>44749.0</v>
      </c>
      <c r="C430" s="58" t="s">
        <v>116</v>
      </c>
      <c r="D430" s="40" t="s">
        <v>71</v>
      </c>
      <c r="E430" s="66" t="s">
        <v>128</v>
      </c>
      <c r="F430" s="22" t="s">
        <v>31</v>
      </c>
    </row>
    <row r="431">
      <c r="A431" s="22">
        <v>1.0</v>
      </c>
      <c r="D431" s="61"/>
      <c r="E431" s="31"/>
    </row>
    <row r="432">
      <c r="A432" s="22">
        <v>1.0</v>
      </c>
      <c r="D432" s="61"/>
      <c r="E432" s="31"/>
    </row>
    <row r="433">
      <c r="A433" s="22">
        <v>1.0</v>
      </c>
      <c r="D433" s="61"/>
      <c r="E433" s="31"/>
    </row>
    <row r="434">
      <c r="A434" s="22">
        <v>1.0</v>
      </c>
      <c r="D434" s="61"/>
      <c r="E434" s="31"/>
    </row>
    <row r="435">
      <c r="A435" s="22">
        <v>1.0</v>
      </c>
      <c r="D435" s="61"/>
      <c r="E435" s="31"/>
    </row>
    <row r="436">
      <c r="A436" s="22">
        <v>1.0</v>
      </c>
      <c r="D436" s="61"/>
      <c r="E436" s="31"/>
    </row>
    <row r="437">
      <c r="A437" s="22">
        <v>1.0</v>
      </c>
      <c r="D437" s="61"/>
      <c r="E437" s="31"/>
    </row>
    <row r="438">
      <c r="A438" s="22">
        <v>1.0</v>
      </c>
      <c r="D438" s="61"/>
      <c r="E438" s="31"/>
    </row>
    <row r="439">
      <c r="A439" s="22">
        <v>1.0</v>
      </c>
      <c r="D439" s="61"/>
      <c r="E439" s="31"/>
    </row>
    <row r="440">
      <c r="A440" s="22">
        <v>1.0</v>
      </c>
      <c r="D440" s="61"/>
      <c r="E440" s="31"/>
    </row>
    <row r="441">
      <c r="A441" s="22">
        <v>1.0</v>
      </c>
      <c r="D441" s="61"/>
      <c r="E441" s="31"/>
    </row>
    <row r="442">
      <c r="A442" s="22">
        <v>1.0</v>
      </c>
      <c r="D442" s="61"/>
      <c r="E442" s="31"/>
    </row>
    <row r="443">
      <c r="A443" s="22">
        <v>1.0</v>
      </c>
      <c r="D443" s="61"/>
      <c r="E443" s="31"/>
    </row>
    <row r="444">
      <c r="A444" s="22">
        <v>1.0</v>
      </c>
      <c r="D444" s="61"/>
      <c r="E444" s="31"/>
    </row>
    <row r="445">
      <c r="A445" s="22">
        <v>1.0</v>
      </c>
      <c r="D445" s="61"/>
      <c r="E445" s="31"/>
    </row>
    <row r="446">
      <c r="A446" s="22">
        <v>1.0</v>
      </c>
      <c r="D446" s="61"/>
      <c r="E446" s="31"/>
    </row>
    <row r="447">
      <c r="A447" s="22">
        <v>1.0</v>
      </c>
      <c r="D447" s="61"/>
      <c r="E447" s="31"/>
    </row>
    <row r="448">
      <c r="A448" s="22">
        <v>1.0</v>
      </c>
      <c r="D448" s="61"/>
      <c r="E448" s="31"/>
    </row>
    <row r="449">
      <c r="A449" s="22">
        <v>1.0</v>
      </c>
      <c r="D449" s="61"/>
      <c r="E449" s="31"/>
    </row>
    <row r="450">
      <c r="A450" s="22">
        <v>1.0</v>
      </c>
      <c r="D450" s="61"/>
      <c r="E450" s="31"/>
    </row>
    <row r="451">
      <c r="A451" s="22">
        <v>1.0</v>
      </c>
      <c r="D451" s="61"/>
      <c r="E451" s="31"/>
    </row>
    <row r="452">
      <c r="A452" s="22">
        <v>1.0</v>
      </c>
      <c r="D452" s="61"/>
      <c r="E452" s="31"/>
    </row>
    <row r="453">
      <c r="A453" s="22">
        <v>1.0</v>
      </c>
      <c r="D453" s="61"/>
      <c r="E453" s="31"/>
    </row>
    <row r="454">
      <c r="A454" s="22">
        <v>1.0</v>
      </c>
      <c r="D454" s="61"/>
      <c r="E454" s="31"/>
    </row>
    <row r="455">
      <c r="A455" s="22">
        <v>1.0</v>
      </c>
      <c r="D455" s="61"/>
      <c r="E455" s="31"/>
    </row>
    <row r="456">
      <c r="A456" s="22">
        <v>1.0</v>
      </c>
      <c r="D456" s="61"/>
      <c r="E456" s="31"/>
    </row>
    <row r="457">
      <c r="A457" s="22">
        <v>1.0</v>
      </c>
      <c r="D457" s="61"/>
      <c r="E457" s="31"/>
    </row>
    <row r="458">
      <c r="A458" s="22">
        <v>1.0</v>
      </c>
      <c r="D458" s="61"/>
      <c r="E458" s="31"/>
    </row>
    <row r="459">
      <c r="A459" s="22">
        <v>1.0</v>
      </c>
      <c r="D459" s="61"/>
      <c r="E459" s="31"/>
    </row>
    <row r="460">
      <c r="A460" s="22">
        <v>1.0</v>
      </c>
      <c r="D460" s="61"/>
      <c r="E460" s="31"/>
    </row>
    <row r="461">
      <c r="A461" s="22">
        <v>1.0</v>
      </c>
      <c r="D461" s="61"/>
      <c r="E461" s="31"/>
    </row>
    <row r="462">
      <c r="A462" s="22">
        <v>1.0</v>
      </c>
      <c r="D462" s="61"/>
      <c r="E462" s="31"/>
    </row>
    <row r="463">
      <c r="A463" s="22">
        <v>1.0</v>
      </c>
      <c r="D463" s="61"/>
      <c r="E463" s="31"/>
    </row>
    <row r="464">
      <c r="A464" s="22">
        <v>1.0</v>
      </c>
      <c r="D464" s="61"/>
      <c r="E464" s="31"/>
    </row>
    <row r="465">
      <c r="A465" s="22">
        <v>1.0</v>
      </c>
      <c r="D465" s="61"/>
      <c r="E465" s="31"/>
    </row>
    <row r="466">
      <c r="A466" s="22">
        <v>1.0</v>
      </c>
      <c r="D466" s="61"/>
      <c r="E466" s="31"/>
    </row>
    <row r="467">
      <c r="A467" s="22">
        <v>1.0</v>
      </c>
      <c r="D467" s="61"/>
      <c r="E467" s="31"/>
    </row>
    <row r="468">
      <c r="A468" s="22">
        <v>1.0</v>
      </c>
      <c r="D468" s="61"/>
      <c r="E468" s="31"/>
    </row>
    <row r="469">
      <c r="A469" s="22">
        <v>1.0</v>
      </c>
      <c r="D469" s="61"/>
      <c r="E469" s="31"/>
    </row>
    <row r="470">
      <c r="A470" s="22">
        <v>1.0</v>
      </c>
      <c r="D470" s="61"/>
      <c r="E470" s="31"/>
    </row>
    <row r="471">
      <c r="A471" s="22">
        <v>1.0</v>
      </c>
      <c r="D471" s="61"/>
      <c r="E471" s="31"/>
    </row>
    <row r="472">
      <c r="A472" s="22">
        <v>1.0</v>
      </c>
      <c r="D472" s="61"/>
      <c r="E472" s="31"/>
    </row>
    <row r="473">
      <c r="A473" s="22">
        <v>1.0</v>
      </c>
      <c r="D473" s="61"/>
      <c r="E473" s="31"/>
    </row>
    <row r="474">
      <c r="A474" s="22">
        <v>1.0</v>
      </c>
      <c r="D474" s="61"/>
      <c r="E474" s="31"/>
    </row>
    <row r="475">
      <c r="A475" s="22">
        <v>1.0</v>
      </c>
      <c r="D475" s="61"/>
      <c r="E475" s="31"/>
    </row>
    <row r="476">
      <c r="A476" s="22">
        <v>1.0</v>
      </c>
      <c r="D476" s="61"/>
      <c r="E476" s="31"/>
    </row>
    <row r="477">
      <c r="A477" s="22">
        <v>1.0</v>
      </c>
      <c r="D477" s="61"/>
      <c r="E477" s="31"/>
    </row>
    <row r="478">
      <c r="A478" s="22">
        <v>1.0</v>
      </c>
      <c r="D478" s="61"/>
      <c r="E478" s="31"/>
    </row>
    <row r="479">
      <c r="A479" s="22">
        <v>1.0</v>
      </c>
      <c r="D479" s="61"/>
      <c r="E479" s="31"/>
    </row>
    <row r="480">
      <c r="A480" s="22">
        <v>1.0</v>
      </c>
      <c r="D480" s="61"/>
      <c r="E480" s="31"/>
    </row>
    <row r="481">
      <c r="A481" s="22">
        <v>1.0</v>
      </c>
      <c r="D481" s="61"/>
      <c r="E481" s="31"/>
    </row>
    <row r="482">
      <c r="A482" s="22">
        <v>1.0</v>
      </c>
      <c r="D482" s="61"/>
      <c r="E482" s="31"/>
    </row>
    <row r="483">
      <c r="A483" s="22">
        <v>1.0</v>
      </c>
      <c r="D483" s="61"/>
      <c r="E483" s="31"/>
    </row>
    <row r="484">
      <c r="A484" s="22">
        <v>1.0</v>
      </c>
      <c r="D484" s="61"/>
      <c r="E484" s="31"/>
    </row>
    <row r="485">
      <c r="A485" s="22">
        <v>1.0</v>
      </c>
      <c r="D485" s="61"/>
      <c r="E485" s="31"/>
    </row>
    <row r="486">
      <c r="A486" s="22">
        <v>1.0</v>
      </c>
      <c r="D486" s="61"/>
      <c r="E486" s="31"/>
    </row>
    <row r="487">
      <c r="A487" s="22">
        <v>1.0</v>
      </c>
      <c r="D487" s="61"/>
      <c r="E487" s="31"/>
    </row>
    <row r="488">
      <c r="A488" s="22">
        <v>1.0</v>
      </c>
      <c r="D488" s="61"/>
      <c r="E488" s="31"/>
    </row>
    <row r="489">
      <c r="A489" s="22">
        <v>1.0</v>
      </c>
      <c r="D489" s="61"/>
      <c r="E489" s="31"/>
    </row>
    <row r="490">
      <c r="A490" s="22">
        <v>1.0</v>
      </c>
      <c r="D490" s="61"/>
      <c r="E490" s="31"/>
    </row>
    <row r="491">
      <c r="A491" s="22">
        <v>1.0</v>
      </c>
      <c r="D491" s="61"/>
      <c r="E491" s="31"/>
    </row>
    <row r="492">
      <c r="A492" s="22">
        <v>1.0</v>
      </c>
      <c r="D492" s="61"/>
      <c r="E492" s="31"/>
    </row>
    <row r="493">
      <c r="A493" s="22">
        <v>1.0</v>
      </c>
      <c r="D493" s="61"/>
      <c r="E493" s="31"/>
    </row>
    <row r="494">
      <c r="A494" s="22">
        <v>1.0</v>
      </c>
      <c r="D494" s="61"/>
      <c r="E494" s="31"/>
    </row>
    <row r="495">
      <c r="A495" s="22">
        <v>1.0</v>
      </c>
      <c r="D495" s="61"/>
      <c r="E495" s="31"/>
    </row>
    <row r="496">
      <c r="A496" s="22">
        <v>1.0</v>
      </c>
      <c r="D496" s="61"/>
      <c r="E496" s="31"/>
    </row>
    <row r="497">
      <c r="A497" s="22">
        <v>1.0</v>
      </c>
      <c r="D497" s="61"/>
      <c r="E497" s="31"/>
    </row>
    <row r="498">
      <c r="A498" s="22">
        <v>1.0</v>
      </c>
      <c r="D498" s="61"/>
      <c r="E498" s="31"/>
    </row>
    <row r="499">
      <c r="A499" s="22">
        <v>1.0</v>
      </c>
      <c r="D499" s="61"/>
      <c r="E499" s="31"/>
    </row>
    <row r="500">
      <c r="A500" s="22">
        <v>1.0</v>
      </c>
      <c r="D500" s="61"/>
      <c r="E500" s="31"/>
    </row>
    <row r="501">
      <c r="A501" s="22">
        <v>1.0</v>
      </c>
      <c r="D501" s="61"/>
      <c r="E501" s="31"/>
    </row>
    <row r="502">
      <c r="A502" s="22">
        <v>1.0</v>
      </c>
      <c r="D502" s="61"/>
      <c r="E502" s="31"/>
    </row>
    <row r="503">
      <c r="A503" s="22">
        <v>1.0</v>
      </c>
      <c r="D503" s="61"/>
      <c r="E503" s="31"/>
    </row>
    <row r="504">
      <c r="A504" s="22">
        <v>1.0</v>
      </c>
      <c r="D504" s="61"/>
      <c r="E504" s="31"/>
    </row>
    <row r="505">
      <c r="A505" s="22">
        <v>1.0</v>
      </c>
      <c r="D505" s="61"/>
      <c r="E505" s="31"/>
    </row>
    <row r="506">
      <c r="A506" s="22">
        <v>1.0</v>
      </c>
      <c r="D506" s="61"/>
      <c r="E506" s="31"/>
    </row>
    <row r="507">
      <c r="A507" s="22">
        <v>1.0</v>
      </c>
      <c r="D507" s="61"/>
      <c r="E507" s="31"/>
    </row>
    <row r="508">
      <c r="A508" s="22">
        <v>1.0</v>
      </c>
      <c r="D508" s="61"/>
      <c r="E508" s="31"/>
    </row>
    <row r="509">
      <c r="A509" s="22">
        <v>1.0</v>
      </c>
      <c r="D509" s="61"/>
      <c r="E509" s="31"/>
    </row>
    <row r="510">
      <c r="A510" s="22">
        <v>1.0</v>
      </c>
      <c r="D510" s="61"/>
      <c r="E510" s="31"/>
    </row>
    <row r="511">
      <c r="A511" s="22">
        <v>1.0</v>
      </c>
      <c r="D511" s="61"/>
      <c r="E511" s="31"/>
    </row>
    <row r="512">
      <c r="A512" s="22">
        <v>1.0</v>
      </c>
      <c r="D512" s="61"/>
      <c r="E512" s="31"/>
    </row>
    <row r="513">
      <c r="A513" s="22">
        <v>1.0</v>
      </c>
      <c r="D513" s="61"/>
      <c r="E513" s="31"/>
    </row>
    <row r="514">
      <c r="A514" s="22">
        <v>1.0</v>
      </c>
      <c r="D514" s="61"/>
      <c r="E514" s="31"/>
    </row>
    <row r="515">
      <c r="A515" s="22">
        <v>1.0</v>
      </c>
      <c r="D515" s="61"/>
      <c r="E515" s="31"/>
    </row>
    <row r="516">
      <c r="A516" s="22">
        <v>1.0</v>
      </c>
      <c r="D516" s="61"/>
      <c r="E516" s="31"/>
    </row>
    <row r="517">
      <c r="A517" s="22">
        <v>1.0</v>
      </c>
      <c r="D517" s="61"/>
      <c r="E517" s="31"/>
    </row>
    <row r="518">
      <c r="A518" s="22">
        <v>1.0</v>
      </c>
      <c r="D518" s="61"/>
      <c r="E518" s="31"/>
    </row>
    <row r="519">
      <c r="A519" s="22">
        <v>1.0</v>
      </c>
      <c r="D519" s="61"/>
      <c r="E519" s="31"/>
    </row>
    <row r="520">
      <c r="A520" s="22">
        <v>1.0</v>
      </c>
      <c r="D520" s="61"/>
      <c r="E520" s="31"/>
    </row>
    <row r="521">
      <c r="A521" s="22">
        <v>1.0</v>
      </c>
      <c r="D521" s="61"/>
      <c r="E521" s="31"/>
    </row>
    <row r="522">
      <c r="A522" s="22">
        <v>1.0</v>
      </c>
      <c r="D522" s="61"/>
      <c r="E522" s="31"/>
    </row>
    <row r="523">
      <c r="A523" s="22">
        <v>1.0</v>
      </c>
      <c r="D523" s="61"/>
      <c r="E523" s="31"/>
    </row>
    <row r="524">
      <c r="A524" s="22">
        <v>1.0</v>
      </c>
      <c r="D524" s="61"/>
      <c r="E524" s="31"/>
    </row>
    <row r="525">
      <c r="A525" s="22">
        <v>1.0</v>
      </c>
      <c r="D525" s="61"/>
      <c r="E525" s="31"/>
    </row>
    <row r="526">
      <c r="A526" s="22">
        <v>1.0</v>
      </c>
      <c r="D526" s="61"/>
      <c r="E526" s="31"/>
    </row>
    <row r="527">
      <c r="A527" s="22">
        <v>1.0</v>
      </c>
      <c r="D527" s="61"/>
      <c r="E527" s="31"/>
    </row>
    <row r="528">
      <c r="A528" s="22">
        <v>1.0</v>
      </c>
      <c r="D528" s="61"/>
      <c r="E528" s="31"/>
    </row>
    <row r="529">
      <c r="A529" s="22">
        <v>1.0</v>
      </c>
      <c r="D529" s="61"/>
      <c r="E529" s="31"/>
    </row>
    <row r="530">
      <c r="A530" s="22">
        <v>1.0</v>
      </c>
      <c r="D530" s="61"/>
      <c r="E530" s="31"/>
    </row>
    <row r="531">
      <c r="A531" s="22">
        <v>1.0</v>
      </c>
      <c r="D531" s="61"/>
      <c r="E531" s="31"/>
    </row>
    <row r="532">
      <c r="A532" s="22">
        <v>1.0</v>
      </c>
      <c r="D532" s="61"/>
      <c r="E532" s="31"/>
    </row>
    <row r="533">
      <c r="A533" s="22">
        <v>1.0</v>
      </c>
      <c r="D533" s="61"/>
      <c r="E533" s="31"/>
    </row>
    <row r="534">
      <c r="A534" s="22">
        <v>1.0</v>
      </c>
      <c r="D534" s="61"/>
      <c r="E534" s="31"/>
    </row>
    <row r="535">
      <c r="A535" s="22">
        <v>1.0</v>
      </c>
      <c r="D535" s="61"/>
      <c r="E535" s="31"/>
    </row>
    <row r="536">
      <c r="A536" s="22">
        <v>1.0</v>
      </c>
      <c r="D536" s="61"/>
      <c r="E536" s="31"/>
    </row>
    <row r="537">
      <c r="A537" s="22">
        <v>1.0</v>
      </c>
      <c r="D537" s="61"/>
      <c r="E537" s="31"/>
    </row>
    <row r="538">
      <c r="A538" s="22">
        <v>1.0</v>
      </c>
      <c r="D538" s="61"/>
      <c r="E538" s="31"/>
    </row>
    <row r="539">
      <c r="A539" s="22">
        <v>1.0</v>
      </c>
      <c r="D539" s="61"/>
      <c r="E539" s="31"/>
    </row>
    <row r="540">
      <c r="A540" s="22">
        <v>1.0</v>
      </c>
      <c r="D540" s="61"/>
      <c r="E540" s="31"/>
    </row>
    <row r="541">
      <c r="A541" s="22">
        <v>1.0</v>
      </c>
      <c r="D541" s="61"/>
      <c r="E541" s="31"/>
    </row>
    <row r="542">
      <c r="A542" s="22">
        <v>1.0</v>
      </c>
      <c r="D542" s="61"/>
      <c r="E542" s="31"/>
    </row>
    <row r="543">
      <c r="A543" s="22">
        <v>1.0</v>
      </c>
      <c r="D543" s="61"/>
      <c r="E543" s="31"/>
    </row>
    <row r="544">
      <c r="A544" s="22">
        <v>1.0</v>
      </c>
      <c r="D544" s="61"/>
      <c r="E544" s="31"/>
    </row>
    <row r="545">
      <c r="A545" s="22">
        <v>1.0</v>
      </c>
      <c r="D545" s="61"/>
      <c r="E545" s="31"/>
    </row>
    <row r="546">
      <c r="A546" s="22">
        <v>1.0</v>
      </c>
      <c r="D546" s="61"/>
      <c r="E546" s="31"/>
    </row>
    <row r="547">
      <c r="A547" s="22">
        <v>1.0</v>
      </c>
      <c r="D547" s="61"/>
      <c r="E547" s="31"/>
    </row>
    <row r="548">
      <c r="A548" s="22">
        <v>1.0</v>
      </c>
      <c r="D548" s="61"/>
      <c r="E548" s="31"/>
    </row>
    <row r="549">
      <c r="A549" s="22">
        <v>1.0</v>
      </c>
      <c r="D549" s="61"/>
      <c r="E549" s="31"/>
    </row>
    <row r="550">
      <c r="A550" s="22">
        <v>1.0</v>
      </c>
      <c r="D550" s="61"/>
      <c r="E550" s="31"/>
    </row>
    <row r="551">
      <c r="A551" s="22">
        <v>1.0</v>
      </c>
      <c r="D551" s="61"/>
      <c r="E551" s="31"/>
    </row>
    <row r="552">
      <c r="A552" s="22">
        <v>1.0</v>
      </c>
      <c r="D552" s="61"/>
      <c r="E552" s="31"/>
    </row>
    <row r="553">
      <c r="A553" s="22">
        <v>1.0</v>
      </c>
      <c r="D553" s="61"/>
      <c r="E553" s="31"/>
    </row>
    <row r="554">
      <c r="A554" s="22">
        <v>1.0</v>
      </c>
      <c r="D554" s="61"/>
      <c r="E554" s="31"/>
    </row>
    <row r="555">
      <c r="A555" s="22">
        <v>1.0</v>
      </c>
      <c r="D555" s="61"/>
      <c r="E555" s="31"/>
    </row>
    <row r="556">
      <c r="A556" s="22">
        <v>1.0</v>
      </c>
      <c r="D556" s="61"/>
      <c r="E556" s="31"/>
    </row>
    <row r="557">
      <c r="A557" s="22">
        <v>1.0</v>
      </c>
      <c r="D557" s="61"/>
      <c r="E557" s="31"/>
    </row>
    <row r="558">
      <c r="A558" s="22">
        <v>1.0</v>
      </c>
      <c r="D558" s="61"/>
      <c r="E558" s="31"/>
    </row>
    <row r="559">
      <c r="A559" s="22">
        <v>1.0</v>
      </c>
      <c r="D559" s="61"/>
      <c r="E559" s="31"/>
    </row>
    <row r="560">
      <c r="A560" s="22">
        <v>1.0</v>
      </c>
      <c r="D560" s="61"/>
      <c r="E560" s="31"/>
    </row>
    <row r="561">
      <c r="A561" s="22">
        <v>1.0</v>
      </c>
      <c r="D561" s="61"/>
      <c r="E561" s="31"/>
    </row>
    <row r="562">
      <c r="A562" s="22">
        <v>1.0</v>
      </c>
      <c r="D562" s="61"/>
      <c r="E562" s="31"/>
    </row>
    <row r="563">
      <c r="A563" s="22">
        <v>1.0</v>
      </c>
      <c r="D563" s="61"/>
      <c r="E563" s="31"/>
    </row>
    <row r="564">
      <c r="A564" s="22">
        <v>1.0</v>
      </c>
      <c r="D564" s="61"/>
      <c r="E564" s="31"/>
    </row>
    <row r="565">
      <c r="A565" s="22">
        <v>1.0</v>
      </c>
      <c r="D565" s="61"/>
      <c r="E565" s="31"/>
    </row>
    <row r="566">
      <c r="A566" s="22">
        <v>1.0</v>
      </c>
      <c r="D566" s="61"/>
      <c r="E566" s="31"/>
    </row>
    <row r="567">
      <c r="A567" s="22">
        <v>1.0</v>
      </c>
      <c r="D567" s="61"/>
      <c r="E567" s="31"/>
    </row>
    <row r="568">
      <c r="A568" s="22">
        <v>1.0</v>
      </c>
      <c r="D568" s="61"/>
      <c r="E568" s="31"/>
    </row>
    <row r="569">
      <c r="A569" s="22">
        <v>1.0</v>
      </c>
      <c r="D569" s="61"/>
      <c r="E569" s="31"/>
    </row>
    <row r="570">
      <c r="A570" s="22">
        <v>1.0</v>
      </c>
      <c r="D570" s="61"/>
      <c r="E570" s="31"/>
    </row>
    <row r="571">
      <c r="A571" s="22">
        <v>1.0</v>
      </c>
      <c r="D571" s="61"/>
      <c r="E571" s="31"/>
    </row>
    <row r="572">
      <c r="A572" s="22">
        <v>1.0</v>
      </c>
      <c r="D572" s="61"/>
      <c r="E572" s="31"/>
    </row>
    <row r="573">
      <c r="A573" s="22">
        <v>1.0</v>
      </c>
      <c r="D573" s="61"/>
      <c r="E573" s="31"/>
    </row>
    <row r="574">
      <c r="A574" s="22">
        <v>1.0</v>
      </c>
      <c r="D574" s="61"/>
      <c r="E574" s="31"/>
    </row>
    <row r="575">
      <c r="A575" s="22">
        <v>1.0</v>
      </c>
      <c r="D575" s="61"/>
      <c r="E575" s="31"/>
    </row>
    <row r="576">
      <c r="A576" s="22">
        <v>1.0</v>
      </c>
      <c r="D576" s="61"/>
      <c r="E576" s="31"/>
    </row>
    <row r="577">
      <c r="A577" s="22">
        <v>1.0</v>
      </c>
      <c r="D577" s="61"/>
      <c r="E577" s="31"/>
    </row>
    <row r="578">
      <c r="A578" s="22">
        <v>1.0</v>
      </c>
      <c r="D578" s="61"/>
      <c r="E578" s="31"/>
    </row>
    <row r="579">
      <c r="A579" s="22">
        <v>1.0</v>
      </c>
      <c r="D579" s="61"/>
      <c r="E579" s="31"/>
    </row>
    <row r="580">
      <c r="A580" s="22">
        <v>1.0</v>
      </c>
      <c r="D580" s="61"/>
      <c r="E580" s="31"/>
    </row>
    <row r="581">
      <c r="A581" s="22">
        <v>1.0</v>
      </c>
      <c r="D581" s="61"/>
      <c r="E581" s="31"/>
    </row>
    <row r="582">
      <c r="A582" s="22">
        <v>1.0</v>
      </c>
      <c r="D582" s="61"/>
      <c r="E582" s="31"/>
    </row>
    <row r="583">
      <c r="A583" s="22">
        <v>1.0</v>
      </c>
      <c r="D583" s="61"/>
      <c r="E583" s="31"/>
    </row>
    <row r="584">
      <c r="A584" s="22">
        <v>1.0</v>
      </c>
      <c r="D584" s="61"/>
      <c r="E584" s="31"/>
    </row>
    <row r="585">
      <c r="A585" s="22">
        <v>1.0</v>
      </c>
      <c r="D585" s="61"/>
      <c r="E585" s="31"/>
    </row>
    <row r="586">
      <c r="A586" s="22">
        <v>1.0</v>
      </c>
      <c r="D586" s="61"/>
      <c r="E586" s="31"/>
    </row>
    <row r="587">
      <c r="A587" s="22">
        <v>1.0</v>
      </c>
      <c r="D587" s="61"/>
      <c r="E587" s="31"/>
    </row>
    <row r="588">
      <c r="A588" s="22">
        <v>1.0</v>
      </c>
      <c r="D588" s="61"/>
      <c r="E588" s="31"/>
    </row>
    <row r="589">
      <c r="A589" s="22">
        <v>1.0</v>
      </c>
      <c r="D589" s="61"/>
      <c r="E589" s="31"/>
    </row>
    <row r="590">
      <c r="A590" s="22">
        <v>1.0</v>
      </c>
      <c r="D590" s="61"/>
      <c r="E590" s="31"/>
    </row>
    <row r="591">
      <c r="A591" s="22">
        <v>1.0</v>
      </c>
      <c r="D591" s="61"/>
      <c r="E591" s="31"/>
    </row>
    <row r="592">
      <c r="A592" s="22">
        <v>1.0</v>
      </c>
      <c r="D592" s="61"/>
      <c r="E592" s="31"/>
    </row>
    <row r="593">
      <c r="A593" s="22">
        <v>1.0</v>
      </c>
      <c r="D593" s="61"/>
      <c r="E593" s="31"/>
    </row>
    <row r="594">
      <c r="A594" s="22">
        <v>1.0</v>
      </c>
      <c r="D594" s="61"/>
      <c r="E594" s="31"/>
    </row>
    <row r="595">
      <c r="A595" s="22">
        <v>1.0</v>
      </c>
      <c r="D595" s="61"/>
      <c r="E595" s="31"/>
    </row>
    <row r="596">
      <c r="A596" s="22">
        <v>1.0</v>
      </c>
      <c r="D596" s="61"/>
      <c r="E596" s="31"/>
    </row>
    <row r="597">
      <c r="A597" s="22">
        <v>1.0</v>
      </c>
      <c r="D597" s="61"/>
      <c r="E597" s="31"/>
    </row>
    <row r="598">
      <c r="A598" s="22">
        <v>1.0</v>
      </c>
      <c r="D598" s="61"/>
      <c r="E598" s="31"/>
    </row>
    <row r="599">
      <c r="A599" s="22">
        <v>1.0</v>
      </c>
      <c r="D599" s="61"/>
      <c r="E599" s="31"/>
    </row>
    <row r="600">
      <c r="A600" s="22">
        <v>1.0</v>
      </c>
      <c r="D600" s="61"/>
      <c r="E600" s="31"/>
    </row>
    <row r="601">
      <c r="A601" s="22">
        <v>1.0</v>
      </c>
      <c r="D601" s="61"/>
      <c r="E601" s="31"/>
    </row>
    <row r="602">
      <c r="A602" s="22">
        <v>1.0</v>
      </c>
      <c r="D602" s="61"/>
      <c r="E602" s="31"/>
    </row>
    <row r="603">
      <c r="A603" s="22">
        <v>1.0</v>
      </c>
      <c r="D603" s="61"/>
      <c r="E603" s="31"/>
    </row>
    <row r="604">
      <c r="A604" s="22">
        <v>1.0</v>
      </c>
      <c r="D604" s="61"/>
      <c r="E604" s="31"/>
    </row>
    <row r="605">
      <c r="A605" s="22">
        <v>1.0</v>
      </c>
      <c r="D605" s="61"/>
      <c r="E605" s="31"/>
    </row>
    <row r="606">
      <c r="A606" s="22">
        <v>1.0</v>
      </c>
      <c r="D606" s="61"/>
      <c r="E606" s="31"/>
    </row>
    <row r="607">
      <c r="A607" s="22">
        <v>1.0</v>
      </c>
      <c r="D607" s="61"/>
      <c r="E607" s="31"/>
    </row>
    <row r="608">
      <c r="A608" s="22">
        <v>1.0</v>
      </c>
      <c r="D608" s="61"/>
      <c r="E608" s="31"/>
    </row>
    <row r="609">
      <c r="A609" s="22">
        <v>1.0</v>
      </c>
      <c r="D609" s="61"/>
      <c r="E609" s="31"/>
    </row>
    <row r="610">
      <c r="A610" s="22">
        <v>1.0</v>
      </c>
      <c r="D610" s="61"/>
      <c r="E610" s="31"/>
    </row>
    <row r="611">
      <c r="A611" s="22">
        <v>1.0</v>
      </c>
      <c r="D611" s="61"/>
      <c r="E611" s="31"/>
    </row>
    <row r="612">
      <c r="A612" s="22">
        <v>1.0</v>
      </c>
      <c r="D612" s="61"/>
      <c r="E612" s="31"/>
    </row>
    <row r="613">
      <c r="A613" s="22">
        <v>1.0</v>
      </c>
      <c r="D613" s="61"/>
      <c r="E613" s="31"/>
    </row>
    <row r="614">
      <c r="A614" s="22">
        <v>1.0</v>
      </c>
      <c r="D614" s="61"/>
      <c r="E614" s="31"/>
    </row>
    <row r="615">
      <c r="A615" s="22">
        <v>1.0</v>
      </c>
      <c r="D615" s="61"/>
      <c r="E615" s="31"/>
    </row>
    <row r="616">
      <c r="A616" s="22">
        <v>1.0</v>
      </c>
      <c r="D616" s="61"/>
      <c r="E616" s="31"/>
    </row>
    <row r="617">
      <c r="A617" s="22">
        <v>1.0</v>
      </c>
      <c r="D617" s="61"/>
      <c r="E617" s="31"/>
    </row>
    <row r="618">
      <c r="A618" s="22">
        <v>1.0</v>
      </c>
      <c r="D618" s="61"/>
      <c r="E618" s="31"/>
    </row>
    <row r="619">
      <c r="A619" s="22">
        <v>1.0</v>
      </c>
      <c r="D619" s="61"/>
      <c r="E619" s="31"/>
    </row>
    <row r="620">
      <c r="A620" s="22">
        <v>1.0</v>
      </c>
      <c r="D620" s="61"/>
      <c r="E620" s="31"/>
    </row>
    <row r="621">
      <c r="A621" s="22">
        <v>1.0</v>
      </c>
      <c r="D621" s="61"/>
      <c r="E621" s="31"/>
    </row>
    <row r="622">
      <c r="A622" s="22">
        <v>1.0</v>
      </c>
      <c r="D622" s="61"/>
      <c r="E622" s="31"/>
    </row>
    <row r="623">
      <c r="A623" s="22">
        <v>1.0</v>
      </c>
      <c r="D623" s="61"/>
      <c r="E623" s="31"/>
    </row>
    <row r="624">
      <c r="A624" s="22">
        <v>1.0</v>
      </c>
      <c r="D624" s="61"/>
      <c r="E624" s="31"/>
    </row>
    <row r="625">
      <c r="A625" s="22">
        <v>1.0</v>
      </c>
      <c r="D625" s="61"/>
      <c r="E625" s="31"/>
    </row>
    <row r="626">
      <c r="A626" s="22">
        <v>1.0</v>
      </c>
      <c r="D626" s="61"/>
      <c r="E626" s="31"/>
    </row>
    <row r="627">
      <c r="A627" s="22">
        <v>1.0</v>
      </c>
      <c r="D627" s="61"/>
      <c r="E627" s="31"/>
    </row>
    <row r="628">
      <c r="A628" s="22">
        <v>1.0</v>
      </c>
      <c r="D628" s="61"/>
      <c r="E628" s="31"/>
    </row>
    <row r="629">
      <c r="A629" s="22">
        <v>1.0</v>
      </c>
      <c r="D629" s="61"/>
      <c r="E629" s="31"/>
    </row>
    <row r="630">
      <c r="A630" s="22">
        <v>1.0</v>
      </c>
      <c r="D630" s="61"/>
      <c r="E630" s="31"/>
    </row>
    <row r="631">
      <c r="A631" s="22">
        <v>1.0</v>
      </c>
      <c r="D631" s="61"/>
      <c r="E631" s="31"/>
    </row>
    <row r="632">
      <c r="A632" s="22">
        <v>1.0</v>
      </c>
      <c r="D632" s="61"/>
      <c r="E632" s="31"/>
    </row>
    <row r="633">
      <c r="A633" s="22">
        <v>1.0</v>
      </c>
      <c r="D633" s="61"/>
      <c r="E633" s="31"/>
    </row>
    <row r="634">
      <c r="A634" s="22">
        <v>1.0</v>
      </c>
      <c r="D634" s="61"/>
      <c r="E634" s="31"/>
    </row>
    <row r="635">
      <c r="A635" s="22">
        <v>1.0</v>
      </c>
      <c r="D635" s="61"/>
      <c r="E635" s="31"/>
    </row>
    <row r="636">
      <c r="A636" s="22">
        <v>1.0</v>
      </c>
      <c r="D636" s="61"/>
      <c r="E636" s="31"/>
    </row>
    <row r="637">
      <c r="A637" s="22">
        <v>1.0</v>
      </c>
      <c r="D637" s="61"/>
      <c r="E637" s="31"/>
    </row>
    <row r="638">
      <c r="A638" s="22">
        <v>1.0</v>
      </c>
      <c r="D638" s="61"/>
      <c r="E638" s="31"/>
    </row>
    <row r="639">
      <c r="A639" s="22">
        <v>1.0</v>
      </c>
      <c r="D639" s="61"/>
      <c r="E639" s="31"/>
    </row>
    <row r="640">
      <c r="A640" s="22">
        <v>1.0</v>
      </c>
      <c r="D640" s="61"/>
      <c r="E640" s="31"/>
    </row>
    <row r="641">
      <c r="A641" s="22">
        <v>1.0</v>
      </c>
      <c r="D641" s="61"/>
      <c r="E641" s="31"/>
    </row>
    <row r="642">
      <c r="A642" s="22">
        <v>1.0</v>
      </c>
      <c r="D642" s="61"/>
      <c r="E642" s="31"/>
    </row>
    <row r="643">
      <c r="A643" s="22">
        <v>1.0</v>
      </c>
      <c r="D643" s="61"/>
      <c r="E643" s="31"/>
    </row>
    <row r="644">
      <c r="A644" s="22">
        <v>1.0</v>
      </c>
      <c r="D644" s="61"/>
      <c r="E644" s="31"/>
    </row>
    <row r="645">
      <c r="A645" s="22">
        <v>1.0</v>
      </c>
      <c r="D645" s="61"/>
      <c r="E645" s="31"/>
    </row>
    <row r="646">
      <c r="A646" s="22">
        <v>1.0</v>
      </c>
      <c r="D646" s="61"/>
      <c r="E646" s="31"/>
    </row>
    <row r="647">
      <c r="A647" s="22">
        <v>1.0</v>
      </c>
      <c r="D647" s="61"/>
      <c r="E647" s="31"/>
    </row>
    <row r="648">
      <c r="A648" s="22">
        <v>1.0</v>
      </c>
      <c r="D648" s="61"/>
      <c r="E648" s="31"/>
    </row>
    <row r="649">
      <c r="A649" s="22">
        <v>1.0</v>
      </c>
      <c r="D649" s="61"/>
      <c r="E649" s="31"/>
    </row>
    <row r="650">
      <c r="A650" s="22">
        <v>1.0</v>
      </c>
      <c r="D650" s="61"/>
      <c r="E650" s="31"/>
    </row>
    <row r="651">
      <c r="A651" s="22">
        <v>1.0</v>
      </c>
      <c r="D651" s="61"/>
      <c r="E651" s="31"/>
    </row>
    <row r="652">
      <c r="A652" s="22">
        <v>1.0</v>
      </c>
      <c r="D652" s="61"/>
      <c r="E652" s="31"/>
    </row>
    <row r="653">
      <c r="A653" s="22">
        <v>1.0</v>
      </c>
      <c r="D653" s="61"/>
      <c r="E653" s="31"/>
    </row>
    <row r="654">
      <c r="A654" s="22">
        <v>1.0</v>
      </c>
      <c r="D654" s="61"/>
      <c r="E654" s="31"/>
    </row>
    <row r="655">
      <c r="A655" s="22">
        <v>1.0</v>
      </c>
      <c r="D655" s="61"/>
      <c r="E655" s="31"/>
    </row>
    <row r="656">
      <c r="A656" s="22">
        <v>1.0</v>
      </c>
      <c r="D656" s="61"/>
      <c r="E656" s="31"/>
    </row>
    <row r="657">
      <c r="A657" s="22">
        <v>1.0</v>
      </c>
      <c r="D657" s="61"/>
      <c r="E657" s="31"/>
    </row>
    <row r="658">
      <c r="A658" s="22">
        <v>1.0</v>
      </c>
      <c r="D658" s="61"/>
      <c r="E658" s="31"/>
    </row>
    <row r="659">
      <c r="A659" s="22">
        <v>1.0</v>
      </c>
      <c r="D659" s="61"/>
      <c r="E659" s="31"/>
    </row>
    <row r="660">
      <c r="A660" s="22">
        <v>1.0</v>
      </c>
      <c r="D660" s="61"/>
      <c r="E660" s="31"/>
    </row>
    <row r="661">
      <c r="A661" s="22">
        <v>1.0</v>
      </c>
      <c r="D661" s="61"/>
      <c r="E661" s="31"/>
    </row>
    <row r="662">
      <c r="A662" s="22">
        <v>1.0</v>
      </c>
      <c r="D662" s="61"/>
      <c r="E662" s="31"/>
    </row>
    <row r="663">
      <c r="A663" s="22">
        <v>1.0</v>
      </c>
      <c r="D663" s="61"/>
      <c r="E663" s="31"/>
    </row>
    <row r="664">
      <c r="A664" s="22">
        <v>1.0</v>
      </c>
      <c r="D664" s="61"/>
      <c r="E664" s="31"/>
    </row>
    <row r="665">
      <c r="A665" s="22">
        <v>1.0</v>
      </c>
      <c r="D665" s="61"/>
      <c r="E665" s="31"/>
    </row>
    <row r="666">
      <c r="D666" s="61"/>
      <c r="E666" s="31"/>
    </row>
    <row r="667">
      <c r="D667" s="61"/>
      <c r="E667" s="31"/>
    </row>
    <row r="668">
      <c r="D668" s="61"/>
      <c r="E668" s="31"/>
    </row>
    <row r="669">
      <c r="D669" s="61"/>
      <c r="E669" s="31"/>
    </row>
    <row r="670">
      <c r="D670" s="61"/>
      <c r="E670" s="31"/>
    </row>
    <row r="671">
      <c r="D671" s="61"/>
      <c r="E671" s="31"/>
    </row>
    <row r="672">
      <c r="D672" s="61"/>
      <c r="E672" s="31"/>
    </row>
    <row r="673">
      <c r="D673" s="61"/>
      <c r="E673" s="31"/>
    </row>
    <row r="674">
      <c r="D674" s="61"/>
      <c r="E674" s="31"/>
    </row>
    <row r="675">
      <c r="D675" s="61"/>
      <c r="E675" s="31"/>
    </row>
    <row r="676">
      <c r="D676" s="61"/>
      <c r="E676" s="31"/>
    </row>
    <row r="677">
      <c r="D677" s="61"/>
      <c r="E677" s="31"/>
    </row>
    <row r="678">
      <c r="D678" s="61"/>
      <c r="E678" s="31"/>
    </row>
    <row r="679">
      <c r="D679" s="61"/>
      <c r="E679" s="31"/>
    </row>
    <row r="680">
      <c r="D680" s="61"/>
      <c r="E680" s="31"/>
    </row>
    <row r="681">
      <c r="D681" s="61"/>
      <c r="E681" s="31"/>
    </row>
    <row r="682">
      <c r="D682" s="61"/>
      <c r="E682" s="31"/>
    </row>
    <row r="683">
      <c r="D683" s="61"/>
      <c r="E683" s="31"/>
    </row>
    <row r="684">
      <c r="D684" s="61"/>
      <c r="E684" s="31"/>
    </row>
    <row r="685">
      <c r="D685" s="61"/>
      <c r="E685" s="31"/>
    </row>
    <row r="686">
      <c r="D686" s="61"/>
      <c r="E686" s="31"/>
    </row>
    <row r="687">
      <c r="D687" s="61"/>
      <c r="E687" s="31"/>
    </row>
    <row r="688">
      <c r="D688" s="61"/>
      <c r="E688" s="31"/>
    </row>
    <row r="689">
      <c r="D689" s="61"/>
      <c r="E689" s="31"/>
    </row>
    <row r="690">
      <c r="D690" s="61"/>
      <c r="E690" s="31"/>
    </row>
    <row r="691">
      <c r="D691" s="61"/>
      <c r="E691" s="31"/>
    </row>
    <row r="692">
      <c r="D692" s="61"/>
      <c r="E692" s="31"/>
    </row>
    <row r="693">
      <c r="D693" s="61"/>
      <c r="E693" s="31"/>
    </row>
    <row r="694">
      <c r="D694" s="61"/>
      <c r="E694" s="31"/>
    </row>
    <row r="695">
      <c r="D695" s="61"/>
      <c r="E695" s="31"/>
    </row>
    <row r="696">
      <c r="D696" s="61"/>
      <c r="E696" s="31"/>
    </row>
    <row r="697">
      <c r="D697" s="61"/>
      <c r="E697" s="31"/>
    </row>
    <row r="698">
      <c r="D698" s="61"/>
      <c r="E698" s="31"/>
    </row>
    <row r="699">
      <c r="D699" s="61"/>
      <c r="E699" s="31"/>
    </row>
    <row r="700">
      <c r="D700" s="61"/>
      <c r="E700" s="31"/>
    </row>
    <row r="701">
      <c r="D701" s="61"/>
      <c r="E701" s="31"/>
    </row>
    <row r="702">
      <c r="D702" s="61"/>
      <c r="E702" s="31"/>
    </row>
    <row r="703">
      <c r="D703" s="61"/>
      <c r="E703" s="31"/>
    </row>
    <row r="704">
      <c r="D704" s="61"/>
      <c r="E704" s="31"/>
    </row>
    <row r="705">
      <c r="D705" s="61"/>
      <c r="E705" s="31"/>
    </row>
    <row r="706">
      <c r="D706" s="61"/>
      <c r="E706" s="31"/>
    </row>
    <row r="707">
      <c r="D707" s="61"/>
      <c r="E707" s="31"/>
    </row>
    <row r="708">
      <c r="D708" s="61"/>
      <c r="E708" s="31"/>
    </row>
    <row r="709">
      <c r="D709" s="61"/>
      <c r="E709" s="31"/>
    </row>
    <row r="710">
      <c r="D710" s="61"/>
      <c r="E710" s="31"/>
    </row>
    <row r="711">
      <c r="D711" s="61"/>
      <c r="E711" s="31"/>
    </row>
    <row r="712">
      <c r="D712" s="61"/>
      <c r="E712" s="31"/>
    </row>
    <row r="713">
      <c r="D713" s="61"/>
      <c r="E713" s="31"/>
    </row>
    <row r="714">
      <c r="D714" s="61"/>
      <c r="E714" s="31"/>
    </row>
    <row r="715">
      <c r="D715" s="61"/>
      <c r="E715" s="31"/>
    </row>
    <row r="716">
      <c r="D716" s="61"/>
      <c r="E716" s="31"/>
    </row>
    <row r="717">
      <c r="D717" s="61"/>
      <c r="E717" s="31"/>
    </row>
    <row r="718">
      <c r="D718" s="61"/>
      <c r="E718" s="31"/>
    </row>
    <row r="719">
      <c r="D719" s="61"/>
      <c r="E719" s="31"/>
    </row>
    <row r="720">
      <c r="D720" s="61"/>
      <c r="E720" s="31"/>
    </row>
    <row r="721">
      <c r="D721" s="61"/>
      <c r="E721" s="31"/>
    </row>
    <row r="722">
      <c r="D722" s="61"/>
      <c r="E722" s="31"/>
    </row>
    <row r="723">
      <c r="D723" s="61"/>
      <c r="E723" s="31"/>
    </row>
    <row r="724">
      <c r="D724" s="61"/>
      <c r="E724" s="31"/>
    </row>
    <row r="725">
      <c r="D725" s="61"/>
      <c r="E725" s="31"/>
    </row>
    <row r="726">
      <c r="D726" s="61"/>
      <c r="E726" s="31"/>
    </row>
    <row r="727">
      <c r="D727" s="61"/>
      <c r="E727" s="31"/>
    </row>
    <row r="728">
      <c r="D728" s="61"/>
      <c r="E728" s="31"/>
    </row>
    <row r="729">
      <c r="D729" s="61"/>
      <c r="E729" s="31"/>
    </row>
    <row r="730">
      <c r="D730" s="61"/>
      <c r="E730" s="31"/>
    </row>
    <row r="731">
      <c r="D731" s="61"/>
      <c r="E731" s="31"/>
    </row>
    <row r="732">
      <c r="D732" s="61"/>
      <c r="E732" s="31"/>
    </row>
    <row r="733">
      <c r="D733" s="61"/>
      <c r="E733" s="31"/>
    </row>
    <row r="734">
      <c r="D734" s="61"/>
      <c r="E734" s="31"/>
    </row>
    <row r="735">
      <c r="D735" s="61"/>
      <c r="E735" s="31"/>
    </row>
    <row r="736">
      <c r="D736" s="61"/>
      <c r="E736" s="31"/>
    </row>
    <row r="737">
      <c r="D737" s="61"/>
      <c r="E737" s="31"/>
    </row>
    <row r="738">
      <c r="D738" s="61"/>
      <c r="E738" s="31"/>
    </row>
    <row r="739">
      <c r="D739" s="61"/>
      <c r="E739" s="31"/>
    </row>
    <row r="740">
      <c r="D740" s="61"/>
      <c r="E740" s="31"/>
    </row>
    <row r="741">
      <c r="D741" s="61"/>
      <c r="E741" s="31"/>
    </row>
    <row r="742">
      <c r="D742" s="61"/>
      <c r="E742" s="31"/>
    </row>
    <row r="743">
      <c r="D743" s="61"/>
      <c r="E743" s="31"/>
    </row>
    <row r="744">
      <c r="D744" s="61"/>
      <c r="E744" s="31"/>
    </row>
    <row r="745">
      <c r="D745" s="61"/>
      <c r="E745" s="31"/>
    </row>
    <row r="746">
      <c r="D746" s="61"/>
      <c r="E746" s="31"/>
    </row>
    <row r="747">
      <c r="D747" s="61"/>
      <c r="E747" s="31"/>
    </row>
    <row r="748">
      <c r="D748" s="61"/>
      <c r="E748" s="31"/>
    </row>
    <row r="749">
      <c r="D749" s="61"/>
      <c r="E749" s="31"/>
    </row>
    <row r="750">
      <c r="D750" s="61"/>
      <c r="E750" s="31"/>
    </row>
    <row r="751">
      <c r="D751" s="61"/>
      <c r="E751" s="31"/>
    </row>
    <row r="752">
      <c r="D752" s="61"/>
      <c r="E752" s="31"/>
    </row>
    <row r="753">
      <c r="D753" s="61"/>
      <c r="E753" s="31"/>
    </row>
    <row r="754">
      <c r="D754" s="61"/>
      <c r="E754" s="31"/>
    </row>
    <row r="755">
      <c r="D755" s="61"/>
      <c r="E755" s="31"/>
    </row>
    <row r="756">
      <c r="D756" s="61"/>
      <c r="E756" s="31"/>
    </row>
    <row r="757">
      <c r="D757" s="61"/>
      <c r="E757" s="31"/>
    </row>
    <row r="758">
      <c r="D758" s="61"/>
      <c r="E758" s="31"/>
    </row>
    <row r="759">
      <c r="D759" s="61"/>
      <c r="E759" s="31"/>
    </row>
    <row r="760">
      <c r="D760" s="61"/>
      <c r="E760" s="31"/>
    </row>
    <row r="761">
      <c r="D761" s="61"/>
      <c r="E761" s="31"/>
    </row>
    <row r="762">
      <c r="D762" s="61"/>
      <c r="E762" s="31"/>
    </row>
    <row r="763">
      <c r="D763" s="61"/>
      <c r="E763" s="31"/>
    </row>
    <row r="764">
      <c r="D764" s="61"/>
      <c r="E764" s="31"/>
    </row>
    <row r="765">
      <c r="D765" s="61"/>
      <c r="E765" s="31"/>
    </row>
    <row r="766">
      <c r="D766" s="61"/>
      <c r="E766" s="31"/>
    </row>
    <row r="767">
      <c r="D767" s="61"/>
      <c r="E767" s="31"/>
    </row>
    <row r="768">
      <c r="D768" s="61"/>
      <c r="E768" s="31"/>
    </row>
    <row r="769">
      <c r="D769" s="61"/>
      <c r="E769" s="31"/>
    </row>
    <row r="770">
      <c r="D770" s="61"/>
      <c r="E770" s="31"/>
    </row>
    <row r="771">
      <c r="D771" s="61"/>
      <c r="E771" s="31"/>
    </row>
    <row r="772">
      <c r="D772" s="61"/>
      <c r="E772" s="31"/>
    </row>
    <row r="773">
      <c r="D773" s="61"/>
      <c r="E773" s="31"/>
    </row>
    <row r="774">
      <c r="D774" s="61"/>
      <c r="E774" s="31"/>
    </row>
    <row r="775">
      <c r="D775" s="61"/>
      <c r="E775" s="31"/>
    </row>
    <row r="776">
      <c r="D776" s="61"/>
      <c r="E776" s="31"/>
    </row>
    <row r="777">
      <c r="D777" s="61"/>
      <c r="E777" s="31"/>
    </row>
    <row r="778">
      <c r="D778" s="61"/>
      <c r="E778" s="31"/>
    </row>
    <row r="779">
      <c r="D779" s="61"/>
      <c r="E779" s="31"/>
    </row>
    <row r="780">
      <c r="D780" s="61"/>
      <c r="E780" s="31"/>
    </row>
    <row r="781">
      <c r="D781" s="61"/>
      <c r="E781" s="31"/>
    </row>
    <row r="782">
      <c r="D782" s="61"/>
      <c r="E782" s="31"/>
    </row>
    <row r="783">
      <c r="D783" s="61"/>
      <c r="E783" s="31"/>
    </row>
    <row r="784">
      <c r="D784" s="61"/>
      <c r="E784" s="31"/>
    </row>
    <row r="785">
      <c r="D785" s="61"/>
      <c r="E785" s="31"/>
    </row>
    <row r="786">
      <c r="D786" s="61"/>
      <c r="E786" s="31"/>
    </row>
    <row r="787">
      <c r="D787" s="61"/>
      <c r="E787" s="31"/>
    </row>
    <row r="788">
      <c r="D788" s="61"/>
      <c r="E788" s="31"/>
    </row>
    <row r="789">
      <c r="D789" s="61"/>
      <c r="E789" s="31"/>
    </row>
    <row r="790">
      <c r="D790" s="61"/>
      <c r="E790" s="31"/>
    </row>
    <row r="791">
      <c r="D791" s="61"/>
      <c r="E791" s="31"/>
    </row>
    <row r="792">
      <c r="D792" s="61"/>
      <c r="E792" s="31"/>
    </row>
    <row r="793">
      <c r="D793" s="61"/>
      <c r="E793" s="31"/>
    </row>
    <row r="794">
      <c r="D794" s="61"/>
      <c r="E794" s="31"/>
    </row>
    <row r="795">
      <c r="D795" s="61"/>
      <c r="E795" s="31"/>
    </row>
    <row r="796">
      <c r="D796" s="61"/>
      <c r="E796" s="31"/>
    </row>
    <row r="797">
      <c r="D797" s="61"/>
      <c r="E797" s="31"/>
    </row>
    <row r="798">
      <c r="D798" s="61"/>
      <c r="E798" s="31"/>
    </row>
    <row r="799">
      <c r="D799" s="61"/>
      <c r="E799" s="31"/>
    </row>
    <row r="800">
      <c r="D800" s="61"/>
      <c r="E800" s="31"/>
    </row>
    <row r="801">
      <c r="D801" s="61"/>
      <c r="E801" s="31"/>
    </row>
    <row r="802">
      <c r="D802" s="61"/>
      <c r="E802" s="31"/>
    </row>
    <row r="803">
      <c r="D803" s="61"/>
      <c r="E803" s="31"/>
    </row>
    <row r="804">
      <c r="D804" s="61"/>
      <c r="E804" s="31"/>
    </row>
    <row r="805">
      <c r="D805" s="61"/>
      <c r="E805" s="31"/>
    </row>
    <row r="806">
      <c r="D806" s="61"/>
      <c r="E806" s="31"/>
    </row>
    <row r="807">
      <c r="D807" s="61"/>
      <c r="E807" s="31"/>
    </row>
    <row r="808">
      <c r="D808" s="61"/>
      <c r="E808" s="31"/>
    </row>
    <row r="809">
      <c r="D809" s="61"/>
      <c r="E809" s="31"/>
    </row>
    <row r="810">
      <c r="D810" s="61"/>
      <c r="E810" s="31"/>
    </row>
    <row r="811">
      <c r="D811" s="61"/>
      <c r="E811" s="31"/>
    </row>
    <row r="812">
      <c r="D812" s="61"/>
      <c r="E812" s="31"/>
    </row>
    <row r="813">
      <c r="D813" s="61"/>
      <c r="E813" s="31"/>
    </row>
    <row r="814">
      <c r="D814" s="61"/>
      <c r="E814" s="31"/>
    </row>
    <row r="815">
      <c r="D815" s="61"/>
      <c r="E815" s="31"/>
    </row>
    <row r="816">
      <c r="D816" s="61"/>
      <c r="E816" s="31"/>
    </row>
    <row r="817">
      <c r="D817" s="61"/>
      <c r="E817" s="31"/>
    </row>
    <row r="818">
      <c r="D818" s="61"/>
      <c r="E818" s="31"/>
    </row>
    <row r="819">
      <c r="D819" s="61"/>
      <c r="E819" s="31"/>
    </row>
    <row r="820">
      <c r="D820" s="61"/>
      <c r="E820" s="31"/>
    </row>
    <row r="821">
      <c r="D821" s="61"/>
      <c r="E821" s="31"/>
    </row>
    <row r="822">
      <c r="D822" s="61"/>
      <c r="E822" s="31"/>
    </row>
    <row r="823">
      <c r="D823" s="61"/>
      <c r="E823" s="31"/>
    </row>
    <row r="824">
      <c r="D824" s="61"/>
      <c r="E824" s="31"/>
    </row>
    <row r="825">
      <c r="D825" s="61"/>
      <c r="E825" s="31"/>
    </row>
    <row r="826">
      <c r="D826" s="61"/>
      <c r="E826" s="31"/>
    </row>
    <row r="827">
      <c r="D827" s="61"/>
      <c r="E827" s="31"/>
    </row>
    <row r="828">
      <c r="D828" s="61"/>
      <c r="E828" s="31"/>
    </row>
    <row r="829">
      <c r="D829" s="61"/>
      <c r="E829" s="31"/>
    </row>
    <row r="830">
      <c r="D830" s="61"/>
      <c r="E830" s="31"/>
    </row>
    <row r="831">
      <c r="D831" s="61"/>
      <c r="E831" s="31"/>
    </row>
    <row r="832">
      <c r="D832" s="61"/>
      <c r="E832" s="31"/>
    </row>
    <row r="833">
      <c r="D833" s="61"/>
      <c r="E833" s="31"/>
    </row>
    <row r="834">
      <c r="D834" s="61"/>
      <c r="E834" s="31"/>
    </row>
    <row r="835">
      <c r="D835" s="61"/>
      <c r="E835" s="31"/>
    </row>
    <row r="836">
      <c r="D836" s="61"/>
      <c r="E836" s="31"/>
    </row>
    <row r="837">
      <c r="D837" s="61"/>
      <c r="E837" s="31"/>
    </row>
    <row r="838">
      <c r="D838" s="61"/>
      <c r="E838" s="31"/>
    </row>
    <row r="839">
      <c r="D839" s="61"/>
      <c r="E839" s="31"/>
    </row>
    <row r="840">
      <c r="D840" s="61"/>
      <c r="E840" s="31"/>
    </row>
    <row r="841">
      <c r="D841" s="61"/>
      <c r="E841" s="31"/>
    </row>
    <row r="842">
      <c r="D842" s="61"/>
      <c r="E842" s="31"/>
    </row>
    <row r="843">
      <c r="D843" s="61"/>
      <c r="E843" s="31"/>
    </row>
    <row r="844">
      <c r="D844" s="61"/>
      <c r="E844" s="31"/>
    </row>
    <row r="845">
      <c r="D845" s="61"/>
      <c r="E845" s="31"/>
    </row>
    <row r="846">
      <c r="D846" s="61"/>
      <c r="E846" s="31"/>
    </row>
    <row r="847">
      <c r="D847" s="61"/>
      <c r="E847" s="31"/>
    </row>
    <row r="848">
      <c r="D848" s="61"/>
      <c r="E848" s="31"/>
    </row>
    <row r="849">
      <c r="D849" s="61"/>
      <c r="E849" s="31"/>
    </row>
    <row r="850">
      <c r="D850" s="61"/>
      <c r="E850" s="31"/>
    </row>
    <row r="851">
      <c r="D851" s="61"/>
      <c r="E851" s="31"/>
    </row>
    <row r="852">
      <c r="D852" s="61"/>
      <c r="E852" s="31"/>
    </row>
    <row r="853">
      <c r="D853" s="61"/>
      <c r="E853" s="31"/>
    </row>
    <row r="854">
      <c r="D854" s="61"/>
      <c r="E854" s="31"/>
    </row>
    <row r="855">
      <c r="D855" s="61"/>
      <c r="E855" s="31"/>
    </row>
    <row r="856">
      <c r="D856" s="61"/>
      <c r="E856" s="31"/>
    </row>
    <row r="857">
      <c r="D857" s="61"/>
      <c r="E857" s="31"/>
    </row>
    <row r="858">
      <c r="D858" s="61"/>
      <c r="E858" s="31"/>
    </row>
    <row r="859">
      <c r="D859" s="61"/>
      <c r="E859" s="31"/>
    </row>
    <row r="860">
      <c r="D860" s="61"/>
      <c r="E860" s="31"/>
    </row>
    <row r="861">
      <c r="D861" s="61"/>
      <c r="E861" s="31"/>
    </row>
    <row r="862">
      <c r="D862" s="61"/>
      <c r="E862" s="31"/>
    </row>
    <row r="863">
      <c r="D863" s="61"/>
      <c r="E863" s="31"/>
    </row>
    <row r="864">
      <c r="D864" s="61"/>
      <c r="E864" s="31"/>
    </row>
    <row r="865">
      <c r="D865" s="61"/>
      <c r="E865" s="31"/>
    </row>
    <row r="866">
      <c r="D866" s="61"/>
      <c r="E866" s="31"/>
    </row>
    <row r="867">
      <c r="D867" s="61"/>
      <c r="E867" s="31"/>
    </row>
    <row r="868">
      <c r="D868" s="61"/>
      <c r="E868" s="31"/>
    </row>
    <row r="869">
      <c r="D869" s="61"/>
      <c r="E869" s="31"/>
    </row>
    <row r="870">
      <c r="D870" s="61"/>
      <c r="E870" s="31"/>
    </row>
    <row r="871">
      <c r="D871" s="61"/>
      <c r="E871" s="31"/>
    </row>
    <row r="872">
      <c r="D872" s="61"/>
      <c r="E872" s="31"/>
    </row>
    <row r="873">
      <c r="D873" s="61"/>
      <c r="E873" s="31"/>
    </row>
    <row r="874">
      <c r="D874" s="61"/>
      <c r="E874" s="31"/>
    </row>
    <row r="875">
      <c r="D875" s="61"/>
      <c r="E875" s="31"/>
    </row>
    <row r="876">
      <c r="D876" s="61"/>
      <c r="E876" s="31"/>
    </row>
    <row r="877">
      <c r="D877" s="61"/>
      <c r="E877" s="31"/>
    </row>
    <row r="878">
      <c r="D878" s="61"/>
      <c r="E878" s="31"/>
    </row>
    <row r="879">
      <c r="D879" s="61"/>
      <c r="E879" s="31"/>
    </row>
    <row r="880">
      <c r="D880" s="61"/>
      <c r="E880" s="31"/>
    </row>
    <row r="881">
      <c r="D881" s="61"/>
      <c r="E881" s="31"/>
    </row>
    <row r="882">
      <c r="D882" s="61"/>
      <c r="E882" s="31"/>
    </row>
    <row r="883">
      <c r="D883" s="61"/>
      <c r="E883" s="31"/>
    </row>
    <row r="884">
      <c r="D884" s="61"/>
      <c r="E884" s="31"/>
    </row>
    <row r="885">
      <c r="D885" s="61"/>
      <c r="E885" s="31"/>
    </row>
    <row r="886">
      <c r="D886" s="61"/>
      <c r="E886" s="31"/>
    </row>
    <row r="887">
      <c r="D887" s="61"/>
      <c r="E887" s="31"/>
    </row>
    <row r="888">
      <c r="D888" s="61"/>
      <c r="E888" s="31"/>
    </row>
    <row r="889">
      <c r="D889" s="61"/>
      <c r="E889" s="31"/>
    </row>
    <row r="890">
      <c r="D890" s="61"/>
      <c r="E890" s="31"/>
    </row>
    <row r="891">
      <c r="D891" s="61"/>
      <c r="E891" s="31"/>
    </row>
    <row r="892">
      <c r="D892" s="61"/>
      <c r="E892" s="31"/>
    </row>
    <row r="893">
      <c r="D893" s="61"/>
      <c r="E893" s="31"/>
    </row>
    <row r="894">
      <c r="D894" s="61"/>
      <c r="E894" s="31"/>
    </row>
    <row r="895">
      <c r="D895" s="61"/>
      <c r="E895" s="31"/>
    </row>
    <row r="896">
      <c r="D896" s="61"/>
      <c r="E896" s="31"/>
    </row>
    <row r="897">
      <c r="D897" s="61"/>
      <c r="E897" s="31"/>
    </row>
    <row r="898">
      <c r="D898" s="61"/>
      <c r="E898" s="31"/>
    </row>
    <row r="899">
      <c r="D899" s="61"/>
      <c r="E899" s="31"/>
    </row>
    <row r="900">
      <c r="D900" s="61"/>
      <c r="E900" s="31"/>
    </row>
    <row r="901">
      <c r="D901" s="61"/>
      <c r="E901" s="31"/>
    </row>
    <row r="902">
      <c r="D902" s="61"/>
      <c r="E902" s="31"/>
    </row>
    <row r="903">
      <c r="D903" s="61"/>
      <c r="E903" s="31"/>
    </row>
    <row r="904">
      <c r="D904" s="61"/>
      <c r="E904" s="31"/>
    </row>
    <row r="905">
      <c r="D905" s="61"/>
      <c r="E905" s="31"/>
    </row>
    <row r="906">
      <c r="D906" s="61"/>
      <c r="E906" s="31"/>
    </row>
    <row r="907">
      <c r="D907" s="61"/>
      <c r="E907" s="31"/>
    </row>
    <row r="908">
      <c r="D908" s="61"/>
      <c r="E908" s="31"/>
    </row>
    <row r="909">
      <c r="D909" s="61"/>
      <c r="E909" s="31"/>
    </row>
    <row r="910">
      <c r="D910" s="61"/>
      <c r="E910" s="31"/>
    </row>
    <row r="911">
      <c r="D911" s="61"/>
      <c r="E911" s="31"/>
    </row>
    <row r="912">
      <c r="D912" s="61"/>
      <c r="E912" s="31"/>
    </row>
    <row r="913">
      <c r="D913" s="61"/>
      <c r="E913" s="31"/>
    </row>
    <row r="914">
      <c r="D914" s="61"/>
      <c r="E914" s="31"/>
    </row>
    <row r="915">
      <c r="D915" s="61"/>
      <c r="E915" s="31"/>
    </row>
    <row r="916">
      <c r="D916" s="61"/>
      <c r="E916" s="31"/>
    </row>
    <row r="917">
      <c r="D917" s="61"/>
      <c r="E917" s="31"/>
    </row>
    <row r="918">
      <c r="D918" s="61"/>
      <c r="E918" s="31"/>
    </row>
    <row r="919">
      <c r="D919" s="61"/>
      <c r="E919" s="31"/>
    </row>
    <row r="920">
      <c r="D920" s="61"/>
      <c r="E920" s="31"/>
    </row>
    <row r="921">
      <c r="D921" s="61"/>
      <c r="E921" s="31"/>
    </row>
    <row r="922">
      <c r="D922" s="61"/>
      <c r="E922" s="31"/>
    </row>
    <row r="923">
      <c r="D923" s="61"/>
      <c r="E923" s="31"/>
    </row>
    <row r="924">
      <c r="D924" s="61"/>
      <c r="E924" s="31"/>
    </row>
    <row r="925">
      <c r="D925" s="61"/>
      <c r="E925" s="31"/>
    </row>
    <row r="926">
      <c r="D926" s="61"/>
      <c r="E926" s="31"/>
    </row>
    <row r="927">
      <c r="D927" s="61"/>
      <c r="E927" s="31"/>
    </row>
    <row r="928">
      <c r="D928" s="61"/>
      <c r="E928" s="31"/>
    </row>
    <row r="929">
      <c r="D929" s="61"/>
      <c r="E929" s="31"/>
    </row>
    <row r="930">
      <c r="D930" s="61"/>
      <c r="E930" s="31"/>
    </row>
    <row r="931">
      <c r="D931" s="61"/>
      <c r="E931" s="31"/>
    </row>
    <row r="932">
      <c r="D932" s="61"/>
      <c r="E932" s="31"/>
    </row>
    <row r="933">
      <c r="D933" s="61"/>
      <c r="E933" s="31"/>
    </row>
    <row r="934">
      <c r="D934" s="61"/>
      <c r="E934" s="31"/>
    </row>
    <row r="935">
      <c r="D935" s="61"/>
      <c r="E935" s="31"/>
    </row>
    <row r="936">
      <c r="D936" s="61"/>
      <c r="E936" s="31"/>
    </row>
    <row r="937">
      <c r="D937" s="61"/>
      <c r="E937" s="31"/>
    </row>
    <row r="938">
      <c r="D938" s="61"/>
      <c r="E938" s="31"/>
    </row>
    <row r="939">
      <c r="D939" s="61"/>
      <c r="E939" s="31"/>
    </row>
    <row r="940">
      <c r="D940" s="61"/>
      <c r="E940" s="31"/>
    </row>
    <row r="941">
      <c r="D941" s="61"/>
      <c r="E941" s="31"/>
    </row>
    <row r="942">
      <c r="D942" s="61"/>
      <c r="E942" s="31"/>
    </row>
    <row r="943">
      <c r="D943" s="61"/>
      <c r="E943" s="31"/>
    </row>
    <row r="944">
      <c r="D944" s="61"/>
      <c r="E944" s="31"/>
    </row>
    <row r="945">
      <c r="D945" s="61"/>
      <c r="E945" s="31"/>
    </row>
    <row r="946">
      <c r="D946" s="61"/>
      <c r="E946" s="31"/>
    </row>
    <row r="947">
      <c r="D947" s="61"/>
      <c r="E947" s="31"/>
    </row>
    <row r="948">
      <c r="D948" s="61"/>
      <c r="E948" s="31"/>
    </row>
    <row r="949">
      <c r="D949" s="61"/>
      <c r="E949" s="31"/>
    </row>
    <row r="950">
      <c r="D950" s="61"/>
      <c r="E950" s="31"/>
    </row>
    <row r="951">
      <c r="D951" s="61"/>
      <c r="E951" s="31"/>
    </row>
    <row r="952">
      <c r="D952" s="61"/>
      <c r="E952" s="31"/>
    </row>
    <row r="953">
      <c r="D953" s="61"/>
      <c r="E953" s="31"/>
    </row>
    <row r="954">
      <c r="D954" s="61"/>
      <c r="E954" s="31"/>
    </row>
    <row r="955">
      <c r="D955" s="61"/>
      <c r="E955" s="31"/>
    </row>
    <row r="956">
      <c r="D956" s="61"/>
      <c r="E956" s="31"/>
    </row>
    <row r="957">
      <c r="D957" s="61"/>
      <c r="E957" s="31"/>
    </row>
    <row r="958">
      <c r="D958" s="61"/>
      <c r="E958" s="31"/>
    </row>
    <row r="959">
      <c r="D959" s="61"/>
      <c r="E959" s="31"/>
    </row>
    <row r="960">
      <c r="D960" s="61"/>
      <c r="E960" s="31"/>
    </row>
    <row r="961">
      <c r="D961" s="61"/>
      <c r="E961" s="31"/>
    </row>
    <row r="962">
      <c r="D962" s="61"/>
      <c r="E962" s="31"/>
    </row>
    <row r="963">
      <c r="D963" s="61"/>
      <c r="E963" s="31"/>
    </row>
    <row r="964">
      <c r="D964" s="61"/>
      <c r="E964" s="31"/>
    </row>
    <row r="965">
      <c r="D965" s="61"/>
      <c r="E965" s="31"/>
    </row>
    <row r="966">
      <c r="D966" s="61"/>
      <c r="E966" s="31"/>
    </row>
    <row r="967">
      <c r="D967" s="61"/>
      <c r="E967" s="31"/>
    </row>
    <row r="968">
      <c r="D968" s="61"/>
      <c r="E968" s="31"/>
    </row>
    <row r="969">
      <c r="D969" s="61"/>
      <c r="E969" s="31"/>
    </row>
    <row r="970">
      <c r="D970" s="61"/>
      <c r="E970" s="31"/>
    </row>
    <row r="971">
      <c r="D971" s="61"/>
      <c r="E971" s="31"/>
    </row>
    <row r="972">
      <c r="D972" s="61"/>
      <c r="E972" s="31"/>
    </row>
    <row r="973">
      <c r="D973" s="61"/>
      <c r="E973" s="31"/>
    </row>
    <row r="974">
      <c r="D974" s="61"/>
      <c r="E974" s="31"/>
    </row>
    <row r="975">
      <c r="D975" s="61"/>
      <c r="E975" s="31"/>
    </row>
    <row r="976">
      <c r="D976" s="61"/>
      <c r="E976" s="31"/>
    </row>
    <row r="977">
      <c r="D977" s="61"/>
      <c r="E977" s="31"/>
    </row>
    <row r="978">
      <c r="D978" s="61"/>
      <c r="E978" s="31"/>
    </row>
    <row r="979">
      <c r="D979" s="61"/>
      <c r="E979" s="31"/>
    </row>
    <row r="980">
      <c r="D980" s="61"/>
      <c r="E980" s="31"/>
    </row>
    <row r="981">
      <c r="D981" s="61"/>
      <c r="E981" s="31"/>
    </row>
    <row r="982">
      <c r="D982" s="61"/>
      <c r="E982" s="31"/>
    </row>
    <row r="983">
      <c r="D983" s="61"/>
      <c r="E983" s="31"/>
    </row>
    <row r="984">
      <c r="D984" s="61"/>
      <c r="E984" s="31"/>
    </row>
    <row r="985">
      <c r="D985" s="61"/>
      <c r="E985" s="31"/>
    </row>
    <row r="986">
      <c r="D986" s="61"/>
      <c r="E986" s="31"/>
    </row>
    <row r="987">
      <c r="D987" s="61"/>
      <c r="E987" s="31"/>
    </row>
    <row r="988">
      <c r="D988" s="61"/>
      <c r="E988" s="31"/>
    </row>
    <row r="989">
      <c r="D989" s="61"/>
      <c r="E989" s="31"/>
    </row>
    <row r="990">
      <c r="D990" s="61"/>
      <c r="E990" s="31"/>
    </row>
    <row r="991">
      <c r="D991" s="61"/>
      <c r="E991" s="31"/>
    </row>
    <row r="992">
      <c r="D992" s="61"/>
      <c r="E992" s="31"/>
    </row>
  </sheetData>
  <autoFilter ref="$B$1:$AA$322">
    <filterColumn colId="2">
      <filters>
        <filter val="Felipe Silva"/>
        <filter val="Zorzi"/>
        <filter val="Jeferson"/>
        <filter val="Botega"/>
        <filter val="Cleiton"/>
        <filter val="Rafael Muller"/>
        <filter val="Rickyel"/>
        <filter val="Maikel"/>
        <filter val="Darvin"/>
        <filter val="Darlan"/>
        <filter val="Jhonny Amogo Misa"/>
        <filter val="Daniel Berno"/>
        <filter val="Romulo Faller"/>
        <filter val="Artur Jaime"/>
        <filter val="Murilo Pim"/>
        <filter val="Bruno Souza"/>
        <filter val="Rafael Backes"/>
        <filter val="Diego"/>
        <filter val="Kauê"/>
        <filter val="Daniel"/>
        <filter val="William"/>
        <filter val="Roberto"/>
        <filter val="Lucas Cabeça"/>
        <filter val="Luan"/>
        <filter val="Tevez"/>
        <filter val="Felipe Felps"/>
        <filter val="Marlon"/>
        <filter val="Maicon"/>
        <filter val="Matheus Reis"/>
        <filter val="Laerte"/>
        <filter val="Zidane"/>
        <filter val="Pablo Kremer"/>
        <filter val="Nicolas"/>
        <filter val="Sandro"/>
        <filter val="Bernardo Heller"/>
        <filter val="Victor"/>
        <filter val="Misael"/>
        <filter val="Michel"/>
        <filter val="Geovane"/>
        <filter val="Evandro"/>
        <filter val="Renan Spengler"/>
        <filter val="Felipe Ramirez"/>
        <filter val="Leonardo"/>
        <filter val="Rafael Amigo Misa"/>
        <filter val="Cleber"/>
        <filter val="Pexe"/>
        <filter val="Wilson"/>
        <filter val="Rafael Justo"/>
        <filter val="Eduardo Berna"/>
        <filter val="Marvin"/>
        <filter val="Mateus Zenker"/>
        <filter val="Felipe Kellerman"/>
        <filter val="Renato Junior"/>
        <filter val="Guilherme Bill"/>
        <filter val="Edu Renck"/>
        <filter val="Ruan"/>
        <filter val="Roberto Renck"/>
        <filter val="Pablo Marques"/>
        <filter val="Cristian Negão"/>
        <filter val="Matheus Silva"/>
      </filters>
    </filterColumn>
  </autoFilter>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2.63" defaultRowHeight="15.75"/>
  <cols>
    <col customWidth="1" min="1" max="1" width="20.75"/>
  </cols>
  <sheetData>
    <row r="1">
      <c r="A1" s="1"/>
      <c r="B1" s="70" t="s">
        <v>147</v>
      </c>
      <c r="N1" s="71" t="s">
        <v>148</v>
      </c>
      <c r="Z1" s="70" t="s">
        <v>149</v>
      </c>
      <c r="AL1" s="72" t="s">
        <v>102</v>
      </c>
      <c r="AX1" s="73" t="s">
        <v>103</v>
      </c>
      <c r="BJ1" s="71" t="s">
        <v>104</v>
      </c>
    </row>
    <row r="2">
      <c r="A2" s="1" t="str">
        <f>Atletas!A:A</f>
        <v>Atleta</v>
      </c>
      <c r="B2" s="74">
        <v>44562.0</v>
      </c>
      <c r="C2" s="74">
        <v>44593.0</v>
      </c>
      <c r="D2" s="74">
        <v>44621.0</v>
      </c>
      <c r="E2" s="74">
        <v>44652.0</v>
      </c>
      <c r="F2" s="74">
        <v>44682.0</v>
      </c>
      <c r="G2" s="74">
        <v>44713.0</v>
      </c>
      <c r="H2" s="74">
        <v>44743.0</v>
      </c>
      <c r="I2" s="74">
        <v>44774.0</v>
      </c>
      <c r="J2" s="74">
        <v>44805.0</v>
      </c>
      <c r="K2" s="74">
        <v>44835.0</v>
      </c>
      <c r="L2" s="74">
        <v>44866.0</v>
      </c>
      <c r="M2" s="74">
        <v>44896.0</v>
      </c>
      <c r="N2" s="75">
        <v>44562.0</v>
      </c>
      <c r="O2" s="75">
        <v>44593.0</v>
      </c>
      <c r="P2" s="75">
        <v>44621.0</v>
      </c>
      <c r="Q2" s="75">
        <v>44652.0</v>
      </c>
      <c r="R2" s="75">
        <v>44682.0</v>
      </c>
      <c r="S2" s="75">
        <v>44713.0</v>
      </c>
      <c r="T2" s="75">
        <v>44743.0</v>
      </c>
      <c r="U2" s="75">
        <v>44774.0</v>
      </c>
      <c r="V2" s="75">
        <v>44805.0</v>
      </c>
      <c r="W2" s="75">
        <v>44835.0</v>
      </c>
      <c r="X2" s="75">
        <v>44866.0</v>
      </c>
      <c r="Y2" s="75">
        <v>44896.0</v>
      </c>
      <c r="Z2" s="74">
        <v>44562.0</v>
      </c>
      <c r="AA2" s="74">
        <v>44593.0</v>
      </c>
      <c r="AB2" s="74">
        <v>44621.0</v>
      </c>
      <c r="AC2" s="74">
        <v>44652.0</v>
      </c>
      <c r="AD2" s="74">
        <v>44682.0</v>
      </c>
      <c r="AE2" s="74">
        <v>44713.0</v>
      </c>
      <c r="AF2" s="74">
        <v>44743.0</v>
      </c>
      <c r="AG2" s="74">
        <v>44774.0</v>
      </c>
      <c r="AH2" s="74">
        <v>44805.0</v>
      </c>
      <c r="AI2" s="74">
        <v>44835.0</v>
      </c>
      <c r="AJ2" s="74">
        <v>44866.0</v>
      </c>
      <c r="AK2" s="74">
        <v>44896.0</v>
      </c>
      <c r="AL2" s="76">
        <v>44562.0</v>
      </c>
      <c r="AM2" s="76">
        <v>44593.0</v>
      </c>
      <c r="AN2" s="76">
        <v>44621.0</v>
      </c>
      <c r="AO2" s="76">
        <v>44652.0</v>
      </c>
      <c r="AP2" s="76">
        <v>44682.0</v>
      </c>
      <c r="AQ2" s="76">
        <v>44713.0</v>
      </c>
      <c r="AR2" s="76">
        <v>44743.0</v>
      </c>
      <c r="AS2" s="76">
        <v>44774.0</v>
      </c>
      <c r="AT2" s="76">
        <v>44805.0</v>
      </c>
      <c r="AU2" s="76">
        <v>44835.0</v>
      </c>
      <c r="AV2" s="76">
        <v>44866.0</v>
      </c>
      <c r="AW2" s="76">
        <v>44896.0</v>
      </c>
      <c r="AX2" s="77">
        <v>44562.0</v>
      </c>
      <c r="AY2" s="77">
        <v>44593.0</v>
      </c>
      <c r="AZ2" s="77">
        <v>44621.0</v>
      </c>
      <c r="BA2" s="77">
        <v>44652.0</v>
      </c>
      <c r="BB2" s="77">
        <v>44682.0</v>
      </c>
      <c r="BC2" s="77">
        <v>44713.0</v>
      </c>
      <c r="BD2" s="77">
        <v>44743.0</v>
      </c>
      <c r="BE2" s="77">
        <v>44774.0</v>
      </c>
      <c r="BF2" s="77">
        <v>44805.0</v>
      </c>
      <c r="BG2" s="77">
        <v>44835.0</v>
      </c>
      <c r="BH2" s="77">
        <v>44866.0</v>
      </c>
      <c r="BI2" s="77">
        <v>44896.0</v>
      </c>
      <c r="BJ2" s="75">
        <v>44562.0</v>
      </c>
      <c r="BK2" s="75">
        <v>44593.0</v>
      </c>
      <c r="BL2" s="75">
        <v>44621.0</v>
      </c>
      <c r="BM2" s="75">
        <v>44652.0</v>
      </c>
      <c r="BN2" s="75">
        <v>44682.0</v>
      </c>
      <c r="BO2" s="75">
        <v>44713.0</v>
      </c>
      <c r="BP2" s="75">
        <v>44743.0</v>
      </c>
      <c r="BQ2" s="75">
        <v>44774.0</v>
      </c>
      <c r="BR2" s="75">
        <v>44805.0</v>
      </c>
      <c r="BS2" s="75">
        <v>44835.0</v>
      </c>
      <c r="BT2" s="75">
        <v>44866.0</v>
      </c>
      <c r="BU2" s="75">
        <v>44896.0</v>
      </c>
    </row>
    <row r="3">
      <c r="A3" s="22" t="str">
        <f>Atletas!A:A</f>
        <v>Artur Jaime</v>
      </c>
      <c r="B3" s="78">
        <f t="shared" ref="B3:C3" si="1">BJ3/(4*3)</f>
        <v>0</v>
      </c>
      <c r="C3" s="78">
        <f t="shared" si="1"/>
        <v>0.5833333333</v>
      </c>
      <c r="D3" s="78">
        <f t="shared" ref="D3:D116" si="7">BL3/(5*3)</f>
        <v>0.2666666667</v>
      </c>
      <c r="E3" s="78">
        <f t="shared" ref="E3:F3" si="2">BM3/(4*3)</f>
        <v>0</v>
      </c>
      <c r="F3" s="78">
        <f t="shared" si="2"/>
        <v>0</v>
      </c>
      <c r="G3" s="78">
        <f t="shared" ref="G3:G116" si="9">BO3/(5*3)</f>
        <v>0</v>
      </c>
      <c r="H3" s="78">
        <f t="shared" ref="H3:I3" si="3">BP3/(4*3)</f>
        <v>0</v>
      </c>
      <c r="I3" s="78">
        <f t="shared" si="3"/>
        <v>0</v>
      </c>
      <c r="J3" s="78">
        <f t="shared" ref="J3:J116" si="11">BR3/(5*3)</f>
        <v>0</v>
      </c>
      <c r="K3" s="78">
        <f t="shared" ref="K3:M3" si="4">BS3/(4*3)</f>
        <v>0</v>
      </c>
      <c r="L3" s="78">
        <f t="shared" si="4"/>
        <v>0</v>
      </c>
      <c r="M3" s="78">
        <f t="shared" si="4"/>
        <v>0</v>
      </c>
      <c r="N3" s="79">
        <f>SUMIFS('Histórico de Jogos'!$A:$A,'Histórico de Jogos'!$B:$B,"&gt;="&amp;N$2,'Histórico de Jogos'!$B:$B,"&lt;="&amp;EOMONTH(N$2,0),'Histórico de Jogos'!$D:$D,$A3)</f>
        <v>0</v>
      </c>
      <c r="O3" s="79">
        <f>SUMIFS('Histórico de Jogos'!$A:$A,'Histórico de Jogos'!$B:$B,"&gt;="&amp;O$2,'Histórico de Jogos'!$B:$B,"&lt;="&amp;EOMONTH(O$2,0),'Histórico de Jogos'!$D:$D,$A3)</f>
        <v>4</v>
      </c>
      <c r="P3" s="79">
        <f>SUMIFS('Histórico de Jogos'!$A:$A,'Histórico de Jogos'!$B:$B,"&gt;="&amp;P$2,'Histórico de Jogos'!$B:$B,"&lt;="&amp;EOMONTH(P$2,0),'Histórico de Jogos'!$D:$D,$A3)</f>
        <v>3</v>
      </c>
      <c r="Q3" s="79">
        <f>SUMIFS('Histórico de Jogos'!$A:$A,'Histórico de Jogos'!$B:$B,"&gt;="&amp;Q$2,'Histórico de Jogos'!$B:$B,"&lt;="&amp;EOMONTH(Q$2,0),'Histórico de Jogos'!$D:$D,$A3)</f>
        <v>0</v>
      </c>
      <c r="R3" s="79">
        <f>SUMIFS('Histórico de Jogos'!$A:$A,'Histórico de Jogos'!$B:$B,"&gt;="&amp;R$2,'Histórico de Jogos'!$B:$B,"&lt;="&amp;EOMONTH(R$2,0),'Histórico de Jogos'!$D:$D,$A3)</f>
        <v>1</v>
      </c>
      <c r="S3" s="79">
        <f>SUMIFS('Histórico de Jogos'!$A:$A,'Histórico de Jogos'!$B:$B,"&gt;="&amp;S$2,'Histórico de Jogos'!$B:$B,"&lt;="&amp;EOMONTH(S$2,0),'Histórico de Jogos'!$D:$D,$A3)</f>
        <v>1</v>
      </c>
      <c r="T3" s="79">
        <f>SUMIFS('Histórico de Jogos'!$A:$A,'Histórico de Jogos'!$B:$B,"&gt;="&amp;T$2,'Histórico de Jogos'!$B:$B,"&lt;="&amp;EOMONTH(T$2,0),'Histórico de Jogos'!$D:$D,$A3)</f>
        <v>0</v>
      </c>
      <c r="U3" s="79">
        <f>SUMIFS('Histórico de Jogos'!$A:$A,'Histórico de Jogos'!$B:$B,"&gt;="&amp;U$2,'Histórico de Jogos'!$B:$B,"&lt;="&amp;EOMONTH(U$2,0),'Histórico de Jogos'!$D:$D,$A3)</f>
        <v>0</v>
      </c>
      <c r="V3" s="79">
        <f>SUMIFS('Histórico de Jogos'!$A:$A,'Histórico de Jogos'!$B:$B,"&gt;="&amp;V$2,'Histórico de Jogos'!$B:$B,"&lt;="&amp;EOMONTH(V$2,0),'Histórico de Jogos'!$D:$D,$A3)</f>
        <v>0</v>
      </c>
      <c r="W3" s="79">
        <f>SUMIFS('Histórico de Jogos'!$A:$A,'Histórico de Jogos'!$B:$B,"&gt;="&amp;W$2,'Histórico de Jogos'!$B:$B,"&lt;="&amp;EOMONTH(W$2,0),'Histórico de Jogos'!$D:$D,$A3)</f>
        <v>0</v>
      </c>
      <c r="X3" s="79">
        <f>SUMIFS('Histórico de Jogos'!$A:$A,'Histórico de Jogos'!$B:$B,"&gt;="&amp;X$2,'Histórico de Jogos'!$B:$B,"&lt;="&amp;EOMONTH(X$2,0),'Histórico de Jogos'!$D:$D,$A3)</f>
        <v>0</v>
      </c>
      <c r="Y3" s="79">
        <f>SUMIFS('Histórico de Jogos'!$A:$A,'Histórico de Jogos'!$B:$B,"&gt;="&amp;Y$2,'Histórico de Jogos'!$B:$B,"&lt;="&amp;EOMONTH(Y$2,0),'Histórico de Jogos'!$D:$D,$A3)</f>
        <v>0</v>
      </c>
      <c r="Z3" s="80">
        <f>SUMIFS('Histórico de Jogos'!$A:$A,'Histórico de Jogos'!$B:$B,"&gt;="&amp;Z$2,'Histórico de Jogos'!$B:$B,"&lt;="&amp;EOMONTH(Z$2,0),'Histórico de Jogos'!$D:$D,$A3,'Histórico de Jogos'!$F:$F,"V")</f>
        <v>0</v>
      </c>
      <c r="AA3" s="80">
        <f>SUMIFS('Histórico de Jogos'!$A:$A,'Histórico de Jogos'!$B:$B,"&gt;="&amp;AA$2,'Histórico de Jogos'!$B:$B,"&lt;="&amp;EOMONTH(AA$2,0),'Histórico de Jogos'!$D:$D,$A3,'Histórico de Jogos'!$F:$F,"V")</f>
        <v>2</v>
      </c>
      <c r="AB3" s="80">
        <f>SUMIFS('Histórico de Jogos'!$A:$A,'Histórico de Jogos'!$B:$B,"&gt;="&amp;AB$2,'Histórico de Jogos'!$B:$B,"&lt;="&amp;EOMONTH(AB$2,0),'Histórico de Jogos'!$D:$D,$A3,'Histórico de Jogos'!$F:$F,"V")</f>
        <v>1</v>
      </c>
      <c r="AC3" s="80">
        <f>SUMIFS('Histórico de Jogos'!$A:$A,'Histórico de Jogos'!$B:$B,"&gt;="&amp;AC$2,'Histórico de Jogos'!$B:$B,"&lt;="&amp;EOMONTH(AC$2,0),'Histórico de Jogos'!$D:$D,$A3,'Histórico de Jogos'!$F:$F,"V")</f>
        <v>0</v>
      </c>
      <c r="AD3" s="80">
        <f>SUMIFS('Histórico de Jogos'!$A:$A,'Histórico de Jogos'!$B:$B,"&gt;="&amp;AD$2,'Histórico de Jogos'!$B:$B,"&lt;="&amp;EOMONTH(AD$2,0),'Histórico de Jogos'!$D:$D,$A3,'Histórico de Jogos'!$F:$F,"V")</f>
        <v>0</v>
      </c>
      <c r="AE3" s="80">
        <f>SUMIFS('Histórico de Jogos'!$A:$A,'Histórico de Jogos'!$B:$B,"&gt;="&amp;AE$2,'Histórico de Jogos'!$B:$B,"&lt;="&amp;EOMONTH(AE$2,0),'Histórico de Jogos'!$D:$D,$A3,'Histórico de Jogos'!$F:$F,"V")</f>
        <v>0</v>
      </c>
      <c r="AF3" s="80">
        <f>SUMIFS('Histórico de Jogos'!$A:$A,'Histórico de Jogos'!$B:$B,"&gt;="&amp;AF$2,'Histórico de Jogos'!$B:$B,"&lt;="&amp;EOMONTH(AF$2,0),'Histórico de Jogos'!$D:$D,$A3,'Histórico de Jogos'!$F:$F,"V")</f>
        <v>0</v>
      </c>
      <c r="AG3" s="80">
        <f>SUMIFS('Histórico de Jogos'!$A:$A,'Histórico de Jogos'!$B:$B,"&gt;="&amp;AG$2,'Histórico de Jogos'!$B:$B,"&lt;="&amp;EOMONTH(AG$2,0),'Histórico de Jogos'!$D:$D,$A3,'Histórico de Jogos'!$F:$F,"V")</f>
        <v>0</v>
      </c>
      <c r="AH3" s="80">
        <f>SUMIFS('Histórico de Jogos'!$A:$A,'Histórico de Jogos'!$B:$B,"&gt;="&amp;AH$2,'Histórico de Jogos'!$B:$B,"&lt;="&amp;EOMONTH(AH$2,0),'Histórico de Jogos'!$D:$D,$A3,'Histórico de Jogos'!$F:$F,"V")</f>
        <v>0</v>
      </c>
      <c r="AI3" s="80">
        <f>SUMIFS('Histórico de Jogos'!$A:$A,'Histórico de Jogos'!$B:$B,"&gt;="&amp;AI$2,'Histórico de Jogos'!$B:$B,"&lt;="&amp;EOMONTH(AI$2,0),'Histórico de Jogos'!$D:$D,$A3,'Histórico de Jogos'!$F:$F,"V")</f>
        <v>0</v>
      </c>
      <c r="AJ3" s="80">
        <f>SUMIFS('Histórico de Jogos'!$A:$A,'Histórico de Jogos'!$B:$B,"&gt;="&amp;AJ$2,'Histórico de Jogos'!$B:$B,"&lt;="&amp;EOMONTH(AJ$2,0),'Histórico de Jogos'!$D:$D,$A3,'Histórico de Jogos'!$F:$F,"V")</f>
        <v>0</v>
      </c>
      <c r="AK3" s="80">
        <f>SUMIFS('Histórico de Jogos'!$A:$A,'Histórico de Jogos'!$B:$B,"&gt;="&amp;AK$2,'Histórico de Jogos'!$B:$B,"&lt;="&amp;EOMONTH(AK$2,0),'Histórico de Jogos'!$D:$D,$A3,'Histórico de Jogos'!$F:$F,"V")</f>
        <v>0</v>
      </c>
      <c r="AL3" s="81">
        <f>SUMIFS('Histórico de Jogos'!$A:$A,'Histórico de Jogos'!$B:$B,"&gt;="&amp;AL$2,'Histórico de Jogos'!$B:$B,"&lt;="&amp;EOMONTH(AL$2,0),'Histórico de Jogos'!$D:$D,$A3,'Histórico de Jogos'!$F:$F,"V")</f>
        <v>0</v>
      </c>
      <c r="AM3" s="81">
        <f>SUMIFS('Histórico de Jogos'!$A:$A,'Histórico de Jogos'!$B:$B,"&gt;="&amp;AM$2,'Histórico de Jogos'!$B:$B,"&lt;="&amp;EOMONTH(AM$2,0),'Histórico de Jogos'!$D:$D,$A3,'Histórico de Jogos'!$F:$F,"V")</f>
        <v>2</v>
      </c>
      <c r="AN3" s="81">
        <f>SUMIFS('Histórico de Jogos'!$A:$A,'Histórico de Jogos'!$B:$B,"&gt;="&amp;AN$2,'Histórico de Jogos'!$B:$B,"&lt;="&amp;EOMONTH(AN$2,0),'Histórico de Jogos'!$D:$D,$A3,'Histórico de Jogos'!$F:$F,"V")</f>
        <v>1</v>
      </c>
      <c r="AO3" s="81">
        <f>SUMIFS('Histórico de Jogos'!$A:$A,'Histórico de Jogos'!$B:$B,"&gt;="&amp;AO$2,'Histórico de Jogos'!$B:$B,"&lt;="&amp;EOMONTH(AO$2,0),'Histórico de Jogos'!$D:$D,$A3,'Histórico de Jogos'!$F:$F,"V")</f>
        <v>0</v>
      </c>
      <c r="AP3" s="81">
        <f>SUMIFS('Histórico de Jogos'!$A:$A,'Histórico de Jogos'!$B:$B,"&gt;="&amp;AP$2,'Histórico de Jogos'!$B:$B,"&lt;="&amp;EOMONTH(AP$2,0),'Histórico de Jogos'!$D:$D,$A3,'Histórico de Jogos'!$F:$F,"D")</f>
        <v>1</v>
      </c>
      <c r="AQ3" s="81">
        <f>SUMIFS('Histórico de Jogos'!$A:$A,'Histórico de Jogos'!$B:$B,"&gt;="&amp;AQ$2,'Histórico de Jogos'!$B:$B,"&lt;="&amp;EOMONTH(AQ$2,0),'Histórico de Jogos'!$D:$D,$A3,'Histórico de Jogos'!$F:$F,"V")</f>
        <v>0</v>
      </c>
      <c r="AR3" s="81">
        <f>SUMIFS('Histórico de Jogos'!$A:$A,'Histórico de Jogos'!$B:$B,"&gt;="&amp;AR$2,'Histórico de Jogos'!$B:$B,"&lt;="&amp;EOMONTH(AR$2,0),'Histórico de Jogos'!$D:$D,$A3,'Histórico de Jogos'!$F:$F,"V")</f>
        <v>0</v>
      </c>
      <c r="AS3" s="81">
        <f>SUMIFS('Histórico de Jogos'!$A:$A,'Histórico de Jogos'!$B:$B,"&gt;="&amp;AS$2,'Histórico de Jogos'!$B:$B,"&lt;="&amp;EOMONTH(AS$2,0),'Histórico de Jogos'!$D:$D,$A3,'Histórico de Jogos'!$F:$F,"V")</f>
        <v>0</v>
      </c>
      <c r="AT3" s="81">
        <f>SUMIFS('Histórico de Jogos'!$A:$A,'Histórico de Jogos'!$B:$B,"&gt;="&amp;AT$2,'Histórico de Jogos'!$B:$B,"&lt;="&amp;EOMONTH(AT$2,0),'Histórico de Jogos'!$D:$D,$A3,'Histórico de Jogos'!$F:$F,"V")</f>
        <v>0</v>
      </c>
      <c r="AU3" s="81">
        <f>SUMIFS('Histórico de Jogos'!$A:$A,'Histórico de Jogos'!$B:$B,"&gt;="&amp;AU$2,'Histórico de Jogos'!$B:$B,"&lt;="&amp;EOMONTH(AU$2,0),'Histórico de Jogos'!$D:$D,$A3,'Histórico de Jogos'!$F:$F,"V")</f>
        <v>0</v>
      </c>
      <c r="AV3" s="81">
        <f>SUMIFS('Histórico de Jogos'!$A:$A,'Histórico de Jogos'!$B:$B,"&gt;="&amp;AV$2,'Histórico de Jogos'!$B:$B,"&lt;="&amp;EOMONTH(AV$2,0),'Histórico de Jogos'!$D:$D,$A3,'Histórico de Jogos'!$F:$F,"V")</f>
        <v>0</v>
      </c>
      <c r="AW3" s="81">
        <f>SUMIFS('Histórico de Jogos'!$A:$A,'Histórico de Jogos'!$B:$B,"&gt;="&amp;AW$2,'Histórico de Jogos'!$B:$B,"&lt;="&amp;EOMONTH(AW$2,0),'Histórico de Jogos'!$D:$D,$A3,'Histórico de Jogos'!$F:$F,"V")</f>
        <v>0</v>
      </c>
      <c r="AX3" s="57">
        <f>SUMIFS('Histórico de Jogos'!$A:$A,'Histórico de Jogos'!$B:$B,"&gt;="&amp;AX$2,'Histórico de Jogos'!$B:$B,"&lt;="&amp;EOMONTH(AX$2,0),'Histórico de Jogos'!$D:$D,$A3,'Histórico de Jogos'!$F:$F,"E")</f>
        <v>0</v>
      </c>
      <c r="AY3" s="57">
        <f>SUMIFS('Histórico de Jogos'!$A:$A,'Histórico de Jogos'!$B:$B,"&gt;="&amp;AY$2,'Histórico de Jogos'!$B:$B,"&lt;="&amp;EOMONTH(AY$2,0),'Histórico de Jogos'!$D:$D,$A3,'Histórico de Jogos'!$F:$F,"E")</f>
        <v>1</v>
      </c>
      <c r="AZ3" s="57">
        <f>SUMIFS('Histórico de Jogos'!$A:$A,'Histórico de Jogos'!$B:$B,"&gt;="&amp;AZ$2,'Histórico de Jogos'!$B:$B,"&lt;="&amp;EOMONTH(AZ$2,0),'Histórico de Jogos'!$D:$D,$A3,'Histórico de Jogos'!$F:$F,"E")</f>
        <v>1</v>
      </c>
      <c r="BA3" s="57">
        <f>SUMIFS('Histórico de Jogos'!$A:$A,'Histórico de Jogos'!$B:$B,"&gt;="&amp;BA$2,'Histórico de Jogos'!$B:$B,"&lt;="&amp;EOMONTH(BA$2,0),'Histórico de Jogos'!$D:$D,$A3,'Histórico de Jogos'!$F:$F,"E")</f>
        <v>0</v>
      </c>
      <c r="BB3" s="57">
        <f>SUMIFS('Histórico de Jogos'!$A:$A,'Histórico de Jogos'!$B:$B,"&gt;="&amp;BB$2,'Histórico de Jogos'!$B:$B,"&lt;="&amp;EOMONTH(BB$2,0),'Histórico de Jogos'!$D:$D,$A3,'Histórico de Jogos'!$F:$F,"E")</f>
        <v>0</v>
      </c>
      <c r="BC3" s="57">
        <f>SUMIFS('Histórico de Jogos'!$A:$A,'Histórico de Jogos'!$B:$B,"&gt;="&amp;BC$2,'Histórico de Jogos'!$B:$B,"&lt;="&amp;EOMONTH(BC$2,0),'Histórico de Jogos'!$D:$D,$A3,'Histórico de Jogos'!$F:$F,"E")</f>
        <v>0</v>
      </c>
      <c r="BD3" s="57">
        <f>SUMIFS('Histórico de Jogos'!$A:$A,'Histórico de Jogos'!$B:$B,"&gt;="&amp;BD$2,'Histórico de Jogos'!$B:$B,"&lt;="&amp;EOMONTH(BD$2,0),'Histórico de Jogos'!$D:$D,$A3,'Histórico de Jogos'!$F:$F,"E")</f>
        <v>0</v>
      </c>
      <c r="BE3" s="57">
        <f>SUMIFS('Histórico de Jogos'!$A:$A,'Histórico de Jogos'!$B:$B,"&gt;="&amp;BE$2,'Histórico de Jogos'!$B:$B,"&lt;="&amp;EOMONTH(BE$2,0),'Histórico de Jogos'!$D:$D,$A3,'Histórico de Jogos'!$F:$F,"E")</f>
        <v>0</v>
      </c>
      <c r="BF3" s="57">
        <f>SUMIFS('Histórico de Jogos'!$A:$A,'Histórico de Jogos'!$B:$B,"&gt;="&amp;BF$2,'Histórico de Jogos'!$B:$B,"&lt;="&amp;EOMONTH(BF$2,0),'Histórico de Jogos'!$D:$D,$A3,'Histórico de Jogos'!$F:$F,"E")</f>
        <v>0</v>
      </c>
      <c r="BG3" s="57">
        <f>SUMIFS('Histórico de Jogos'!$A:$A,'Histórico de Jogos'!$B:$B,"&gt;="&amp;BG$2,'Histórico de Jogos'!$B:$B,"&lt;="&amp;EOMONTH(BG$2,0),'Histórico de Jogos'!$D:$D,$A3,'Histórico de Jogos'!$F:$F,"E")</f>
        <v>0</v>
      </c>
      <c r="BH3" s="57">
        <f>SUMIFS('Histórico de Jogos'!$A:$A,'Histórico de Jogos'!$B:$B,"&gt;="&amp;BH$2,'Histórico de Jogos'!$B:$B,"&lt;="&amp;EOMONTH(BH$2,0),'Histórico de Jogos'!$D:$D,$A3,'Histórico de Jogos'!$F:$F,"E")</f>
        <v>0</v>
      </c>
      <c r="BI3" s="57">
        <f>SUMIFS('Histórico de Jogos'!$A:$A,'Histórico de Jogos'!$B:$B,"&gt;="&amp;BI$2,'Histórico de Jogos'!$B:$B,"&lt;="&amp;EOMONTH(BI$2,0),'Histórico de Jogos'!$D:$D,$A3,'Histórico de Jogos'!$F:$F,"E")</f>
        <v>0</v>
      </c>
      <c r="BJ3" s="79">
        <f t="shared" ref="BJ3:BU3" si="5">SUM(Z3*3)+(AX3)</f>
        <v>0</v>
      </c>
      <c r="BK3" s="79">
        <f t="shared" si="5"/>
        <v>7</v>
      </c>
      <c r="BL3" s="79">
        <f t="shared" si="5"/>
        <v>4</v>
      </c>
      <c r="BM3" s="79">
        <f t="shared" si="5"/>
        <v>0</v>
      </c>
      <c r="BN3" s="79">
        <f t="shared" si="5"/>
        <v>0</v>
      </c>
      <c r="BO3" s="79">
        <f t="shared" si="5"/>
        <v>0</v>
      </c>
      <c r="BP3" s="79">
        <f t="shared" si="5"/>
        <v>0</v>
      </c>
      <c r="BQ3" s="79">
        <f t="shared" si="5"/>
        <v>0</v>
      </c>
      <c r="BR3" s="79">
        <f t="shared" si="5"/>
        <v>0</v>
      </c>
      <c r="BS3" s="79">
        <f t="shared" si="5"/>
        <v>0</v>
      </c>
      <c r="BT3" s="79">
        <f t="shared" si="5"/>
        <v>0</v>
      </c>
      <c r="BU3" s="79">
        <f t="shared" si="5"/>
        <v>0</v>
      </c>
    </row>
    <row r="4">
      <c r="A4" s="22" t="str">
        <f>Atletas!A:A</f>
        <v>Bernardo Heller</v>
      </c>
      <c r="B4" s="78">
        <f t="shared" ref="B4:C4" si="6">BJ4/(4*3)</f>
        <v>0</v>
      </c>
      <c r="C4" s="78">
        <f t="shared" si="6"/>
        <v>0</v>
      </c>
      <c r="D4" s="78">
        <f t="shared" si="7"/>
        <v>0</v>
      </c>
      <c r="E4" s="78">
        <f t="shared" ref="E4:F4" si="8">BM4/(4*3)</f>
        <v>0</v>
      </c>
      <c r="F4" s="78">
        <f t="shared" si="8"/>
        <v>0</v>
      </c>
      <c r="G4" s="78">
        <f t="shared" si="9"/>
        <v>0</v>
      </c>
      <c r="H4" s="78">
        <f t="shared" ref="H4:I4" si="10">BP4/(4*3)</f>
        <v>0</v>
      </c>
      <c r="I4" s="78">
        <f t="shared" si="10"/>
        <v>0</v>
      </c>
      <c r="J4" s="78">
        <f t="shared" si="11"/>
        <v>0</v>
      </c>
      <c r="K4" s="78">
        <f t="shared" ref="K4:M4" si="12">BS4/(4*3)</f>
        <v>0</v>
      </c>
      <c r="L4" s="78">
        <f t="shared" si="12"/>
        <v>0</v>
      </c>
      <c r="M4" s="78">
        <f t="shared" si="12"/>
        <v>0</v>
      </c>
      <c r="N4" s="79">
        <f>SUMIFS('Histórico de Jogos'!$A:$A,'Histórico de Jogos'!$B:$B,"&gt;="&amp;N$2,'Histórico de Jogos'!$B:$B,"&lt;="&amp;EOMONTH(N$2,0),'Histórico de Jogos'!$D:$D,$A4)</f>
        <v>0</v>
      </c>
      <c r="O4" s="79">
        <f>SUMIFS('Histórico de Jogos'!$A:$A,'Histórico de Jogos'!$B:$B,"&gt;="&amp;O$2,'Histórico de Jogos'!$B:$B,"&lt;="&amp;EOMONTH(O$2,0),'Histórico de Jogos'!$D:$D,$A4)</f>
        <v>0</v>
      </c>
      <c r="P4" s="79">
        <f>SUMIFS('Histórico de Jogos'!$A:$A,'Histórico de Jogos'!$B:$B,"&gt;="&amp;P$2,'Histórico de Jogos'!$B:$B,"&lt;="&amp;EOMONTH(P$2,0),'Histórico de Jogos'!$D:$D,$A4)</f>
        <v>0</v>
      </c>
      <c r="Q4" s="79">
        <f>SUMIFS('Histórico de Jogos'!$A:$A,'Histórico de Jogos'!$B:$B,"&gt;="&amp;Q$2,'Histórico de Jogos'!$B:$B,"&lt;="&amp;EOMONTH(Q$2,0),'Histórico de Jogos'!$D:$D,$A4)</f>
        <v>1</v>
      </c>
      <c r="R4" s="79">
        <f>SUMIFS('Histórico de Jogos'!$A:$A,'Histórico de Jogos'!$B:$B,"&gt;="&amp;R$2,'Histórico de Jogos'!$B:$B,"&lt;="&amp;EOMONTH(R$2,0),'Histórico de Jogos'!$D:$D,$A4)</f>
        <v>0</v>
      </c>
      <c r="S4" s="79">
        <f>SUMIFS('Histórico de Jogos'!$A:$A,'Histórico de Jogos'!$B:$B,"&gt;="&amp;S$2,'Histórico de Jogos'!$B:$B,"&lt;="&amp;EOMONTH(S$2,0),'Histórico de Jogos'!$D:$D,$A4)</f>
        <v>0</v>
      </c>
      <c r="T4" s="79">
        <f>SUMIFS('Histórico de Jogos'!$A:$A,'Histórico de Jogos'!$B:$B,"&gt;="&amp;T$2,'Histórico de Jogos'!$B:$B,"&lt;="&amp;EOMONTH(T$2,0),'Histórico de Jogos'!$D:$D,$A4)</f>
        <v>0</v>
      </c>
      <c r="U4" s="79">
        <f>SUMIFS('Histórico de Jogos'!$A:$A,'Histórico de Jogos'!$B:$B,"&gt;="&amp;U$2,'Histórico de Jogos'!$B:$B,"&lt;="&amp;EOMONTH(U$2,0),'Histórico de Jogos'!$D:$D,$A4)</f>
        <v>0</v>
      </c>
      <c r="V4" s="79">
        <f>SUMIFS('Histórico de Jogos'!$A:$A,'Histórico de Jogos'!$B:$B,"&gt;="&amp;V$2,'Histórico de Jogos'!$B:$B,"&lt;="&amp;EOMONTH(V$2,0),'Histórico de Jogos'!$D:$D,$A4)</f>
        <v>0</v>
      </c>
      <c r="W4" s="79">
        <f>SUMIFS('Histórico de Jogos'!$A:$A,'Histórico de Jogos'!$B:$B,"&gt;="&amp;W$2,'Histórico de Jogos'!$B:$B,"&lt;="&amp;EOMONTH(W$2,0),'Histórico de Jogos'!$D:$D,$A4)</f>
        <v>0</v>
      </c>
      <c r="X4" s="79">
        <f>SUMIFS('Histórico de Jogos'!$A:$A,'Histórico de Jogos'!$B:$B,"&gt;="&amp;X$2,'Histórico de Jogos'!$B:$B,"&lt;="&amp;EOMONTH(X$2,0),'Histórico de Jogos'!$D:$D,$A4)</f>
        <v>0</v>
      </c>
      <c r="Y4" s="79">
        <f>SUMIFS('Histórico de Jogos'!$A:$A,'Histórico de Jogos'!$B:$B,"&gt;="&amp;Y$2,'Histórico de Jogos'!$B:$B,"&lt;="&amp;EOMONTH(Y$2,0),'Histórico de Jogos'!$D:$D,$A4)</f>
        <v>0</v>
      </c>
      <c r="Z4" s="80">
        <f>SUMIFS('Histórico de Jogos'!$A:$A,'Histórico de Jogos'!$B:$B,"&gt;="&amp;Z$2,'Histórico de Jogos'!$B:$B,"&lt;="&amp;EOMONTH(Z$2,0),'Histórico de Jogos'!$D:$D,$A4,'Histórico de Jogos'!$F:$F,"V")</f>
        <v>0</v>
      </c>
      <c r="AA4" s="80">
        <f>SUMIFS('Histórico de Jogos'!$A:$A,'Histórico de Jogos'!$B:$B,"&gt;="&amp;AA$2,'Histórico de Jogos'!$B:$B,"&lt;="&amp;EOMONTH(AA$2,0),'Histórico de Jogos'!$D:$D,$A4,'Histórico de Jogos'!$F:$F,"V")</f>
        <v>0</v>
      </c>
      <c r="AB4" s="80">
        <f>SUMIFS('Histórico de Jogos'!$A:$A,'Histórico de Jogos'!$B:$B,"&gt;="&amp;AB$2,'Histórico de Jogos'!$B:$B,"&lt;="&amp;EOMONTH(AB$2,0),'Histórico de Jogos'!$D:$D,$A4,'Histórico de Jogos'!$F:$F,"V")</f>
        <v>0</v>
      </c>
      <c r="AC4" s="80">
        <f>SUMIFS('Histórico de Jogos'!$A:$A,'Histórico de Jogos'!$B:$B,"&gt;="&amp;AC$2,'Histórico de Jogos'!$B:$B,"&lt;="&amp;EOMONTH(AC$2,0),'Histórico de Jogos'!$D:$D,$A4,'Histórico de Jogos'!$F:$F,"V")</f>
        <v>0</v>
      </c>
      <c r="AD4" s="80">
        <f>SUMIFS('Histórico de Jogos'!$A:$A,'Histórico de Jogos'!$B:$B,"&gt;="&amp;AD$2,'Histórico de Jogos'!$B:$B,"&lt;="&amp;EOMONTH(AD$2,0),'Histórico de Jogos'!$D:$D,$A4,'Histórico de Jogos'!$F:$F,"V")</f>
        <v>0</v>
      </c>
      <c r="AE4" s="80">
        <f>SUMIFS('Histórico de Jogos'!$A:$A,'Histórico de Jogos'!$B:$B,"&gt;="&amp;AE$2,'Histórico de Jogos'!$B:$B,"&lt;="&amp;EOMONTH(AE$2,0),'Histórico de Jogos'!$D:$D,$A4,'Histórico de Jogos'!$F:$F,"V")</f>
        <v>0</v>
      </c>
      <c r="AF4" s="80">
        <f>SUMIFS('Histórico de Jogos'!$A:$A,'Histórico de Jogos'!$B:$B,"&gt;="&amp;AF$2,'Histórico de Jogos'!$B:$B,"&lt;="&amp;EOMONTH(AF$2,0),'Histórico de Jogos'!$D:$D,$A4,'Histórico de Jogos'!$F:$F,"V")</f>
        <v>0</v>
      </c>
      <c r="AG4" s="80">
        <f>SUMIFS('Histórico de Jogos'!$A:$A,'Histórico de Jogos'!$B:$B,"&gt;="&amp;AG$2,'Histórico de Jogos'!$B:$B,"&lt;="&amp;EOMONTH(AG$2,0),'Histórico de Jogos'!$D:$D,$A4,'Histórico de Jogos'!$F:$F,"V")</f>
        <v>0</v>
      </c>
      <c r="AH4" s="80">
        <f>SUMIFS('Histórico de Jogos'!$A:$A,'Histórico de Jogos'!$B:$B,"&gt;="&amp;AH$2,'Histórico de Jogos'!$B:$B,"&lt;="&amp;EOMONTH(AH$2,0),'Histórico de Jogos'!$D:$D,$A4,'Histórico de Jogos'!$F:$F,"V")</f>
        <v>0</v>
      </c>
      <c r="AI4" s="80">
        <f>SUMIFS('Histórico de Jogos'!$A:$A,'Histórico de Jogos'!$B:$B,"&gt;="&amp;AI$2,'Histórico de Jogos'!$B:$B,"&lt;="&amp;EOMONTH(AI$2,0),'Histórico de Jogos'!$D:$D,$A4,'Histórico de Jogos'!$F:$F,"V")</f>
        <v>0</v>
      </c>
      <c r="AJ4" s="80">
        <f>SUMIFS('Histórico de Jogos'!$A:$A,'Histórico de Jogos'!$B:$B,"&gt;="&amp;AJ$2,'Histórico de Jogos'!$B:$B,"&lt;="&amp;EOMONTH(AJ$2,0),'Histórico de Jogos'!$D:$D,$A4,'Histórico de Jogos'!$F:$F,"V")</f>
        <v>0</v>
      </c>
      <c r="AK4" s="80">
        <f>SUMIFS('Histórico de Jogos'!$A:$A,'Histórico de Jogos'!$B:$B,"&gt;="&amp;AK$2,'Histórico de Jogos'!$B:$B,"&lt;="&amp;EOMONTH(AK$2,0),'Histórico de Jogos'!$D:$D,$A4,'Histórico de Jogos'!$F:$F,"V")</f>
        <v>0</v>
      </c>
      <c r="AL4" s="81">
        <f>SUMIFS('Histórico de Jogos'!$A:$A,'Histórico de Jogos'!$B:$B,"&gt;="&amp;AL$2,'Histórico de Jogos'!$B:$B,"&lt;="&amp;EOMONTH(AL$2,0),'Histórico de Jogos'!$D:$D,$A4,'Histórico de Jogos'!$F:$F,"D")</f>
        <v>0</v>
      </c>
      <c r="AM4" s="81">
        <f>SUMIFS('Histórico de Jogos'!$A:$A,'Histórico de Jogos'!$B:$B,"&gt;="&amp;AM$2,'Histórico de Jogos'!$B:$B,"&lt;="&amp;EOMONTH(AM$2,0),'Histórico de Jogos'!$D:$D,$A4,'Histórico de Jogos'!$F:$F,"V")</f>
        <v>0</v>
      </c>
      <c r="AN4" s="81">
        <f>SUMIFS('Histórico de Jogos'!$A:$A,'Histórico de Jogos'!$B:$B,"&gt;="&amp;AN$2,'Histórico de Jogos'!$B:$B,"&lt;="&amp;EOMONTH(AN$2,0),'Histórico de Jogos'!$D:$D,$A4,'Histórico de Jogos'!$F:$F,"D")</f>
        <v>0</v>
      </c>
      <c r="AO4" s="81">
        <f>SUMIFS('Histórico de Jogos'!$A:$A,'Histórico de Jogos'!$B:$B,"&gt;="&amp;AO$2,'Histórico de Jogos'!$B:$B,"&lt;="&amp;EOMONTH(AO$2,0),'Histórico de Jogos'!$D:$D,$A4,'Histórico de Jogos'!$F:$F,"D")</f>
        <v>1</v>
      </c>
      <c r="AP4" s="81">
        <f>SUMIFS('Histórico de Jogos'!$A:$A,'Histórico de Jogos'!$B:$B,"&gt;="&amp;AP$2,'Histórico de Jogos'!$B:$B,"&lt;="&amp;EOMONTH(AP$2,0),'Histórico de Jogos'!$D:$D,$A4,'Histórico de Jogos'!$F:$F,"D")</f>
        <v>0</v>
      </c>
      <c r="AQ4" s="81">
        <f>SUMIFS('Histórico de Jogos'!$A:$A,'Histórico de Jogos'!$B:$B,"&gt;="&amp;AQ$2,'Histórico de Jogos'!$B:$B,"&lt;="&amp;EOMONTH(AQ$2,0),'Histórico de Jogos'!$D:$D,$A4,'Histórico de Jogos'!$F:$F,"D")</f>
        <v>0</v>
      </c>
      <c r="AR4" s="81">
        <f>SUMIFS('Histórico de Jogos'!$A:$A,'Histórico de Jogos'!$B:$B,"&gt;="&amp;AR$2,'Histórico de Jogos'!$B:$B,"&lt;="&amp;EOMONTH(AR$2,0),'Histórico de Jogos'!$D:$D,$A4,'Histórico de Jogos'!$F:$F,"D")</f>
        <v>0</v>
      </c>
      <c r="AS4" s="81">
        <f>SUMIFS('Histórico de Jogos'!$A:$A,'Histórico de Jogos'!$B:$B,"&gt;="&amp;AS$2,'Histórico de Jogos'!$B:$B,"&lt;="&amp;EOMONTH(AS$2,0),'Histórico de Jogos'!$D:$D,$A4,'Histórico de Jogos'!$F:$F,"D")</f>
        <v>0</v>
      </c>
      <c r="AT4" s="81">
        <f>SUMIFS('Histórico de Jogos'!$A:$A,'Histórico de Jogos'!$B:$B,"&gt;="&amp;AT$2,'Histórico de Jogos'!$B:$B,"&lt;="&amp;EOMONTH(AT$2,0),'Histórico de Jogos'!$D:$D,$A4,'Histórico de Jogos'!$F:$F,"D")</f>
        <v>0</v>
      </c>
      <c r="AU4" s="81">
        <f>SUMIFS('Histórico de Jogos'!$A:$A,'Histórico de Jogos'!$B:$B,"&gt;="&amp;AU$2,'Histórico de Jogos'!$B:$B,"&lt;="&amp;EOMONTH(AU$2,0),'Histórico de Jogos'!$D:$D,$A4,'Histórico de Jogos'!$F:$F,"D")</f>
        <v>0</v>
      </c>
      <c r="AV4" s="81">
        <f>SUMIFS('Histórico de Jogos'!$A:$A,'Histórico de Jogos'!$B:$B,"&gt;="&amp;AV$2,'Histórico de Jogos'!$B:$B,"&lt;="&amp;EOMONTH(AV$2,0),'Histórico de Jogos'!$D:$D,$A4,'Histórico de Jogos'!$F:$F,"D")</f>
        <v>0</v>
      </c>
      <c r="AW4" s="81">
        <f>SUMIFS('Histórico de Jogos'!$A:$A,'Histórico de Jogos'!$B:$B,"&gt;="&amp;AW$2,'Histórico de Jogos'!$B:$B,"&lt;="&amp;EOMONTH(AW$2,0),'Histórico de Jogos'!$D:$D,$A4,'Histórico de Jogos'!$F:$F,"D")</f>
        <v>0</v>
      </c>
      <c r="AX4" s="57">
        <f>SUMIFS('Histórico de Jogos'!$A:$A,'Histórico de Jogos'!$B:$B,"&gt;="&amp;AX$2,'Histórico de Jogos'!$B:$B,"&lt;="&amp;EOMONTH(AX$2,0),'Histórico de Jogos'!$D:$D,$A4,'Histórico de Jogos'!$F:$F,"E")</f>
        <v>0</v>
      </c>
      <c r="AY4" s="57">
        <f>SUMIFS('Histórico de Jogos'!$A:$A,'Histórico de Jogos'!$B:$B,"&gt;="&amp;AY$2,'Histórico de Jogos'!$B:$B,"&lt;="&amp;EOMONTH(AY$2,0),'Histórico de Jogos'!$D:$D,$A4,'Histórico de Jogos'!$F:$F,"E")</f>
        <v>0</v>
      </c>
      <c r="AZ4" s="57">
        <f>SUMIFS('Histórico de Jogos'!$A:$A,'Histórico de Jogos'!$B:$B,"&gt;="&amp;AZ$2,'Histórico de Jogos'!$B:$B,"&lt;="&amp;EOMONTH(AZ$2,0),'Histórico de Jogos'!$D:$D,$A4,'Histórico de Jogos'!$F:$F,"E")</f>
        <v>0</v>
      </c>
      <c r="BA4" s="57">
        <f>SUMIFS('Histórico de Jogos'!$A:$A,'Histórico de Jogos'!$B:$B,"&gt;="&amp;BA$2,'Histórico de Jogos'!$B:$B,"&lt;="&amp;EOMONTH(BA$2,0),'Histórico de Jogos'!$D:$D,$A4,'Histórico de Jogos'!$F:$F,"E")</f>
        <v>0</v>
      </c>
      <c r="BB4" s="57">
        <f>SUMIFS('Histórico de Jogos'!$A:$A,'Histórico de Jogos'!$B:$B,"&gt;="&amp;BB$2,'Histórico de Jogos'!$B:$B,"&lt;="&amp;EOMONTH(BB$2,0),'Histórico de Jogos'!$D:$D,$A4,'Histórico de Jogos'!$F:$F,"E")</f>
        <v>0</v>
      </c>
      <c r="BC4" s="57">
        <f>SUMIFS('Histórico de Jogos'!$A:$A,'Histórico de Jogos'!$B:$B,"&gt;="&amp;BC$2,'Histórico de Jogos'!$B:$B,"&lt;="&amp;EOMONTH(BC$2,0),'Histórico de Jogos'!$D:$D,$A4,'Histórico de Jogos'!$F:$F,"E")</f>
        <v>0</v>
      </c>
      <c r="BD4" s="57">
        <f>SUMIFS('Histórico de Jogos'!$A:$A,'Histórico de Jogos'!$B:$B,"&gt;="&amp;BD$2,'Histórico de Jogos'!$B:$B,"&lt;="&amp;EOMONTH(BD$2,0),'Histórico de Jogos'!$D:$D,$A4,'Histórico de Jogos'!$F:$F,"E")</f>
        <v>0</v>
      </c>
      <c r="BE4" s="57">
        <f>SUMIFS('Histórico de Jogos'!$A:$A,'Histórico de Jogos'!$B:$B,"&gt;="&amp;BE$2,'Histórico de Jogos'!$B:$B,"&lt;="&amp;EOMONTH(BE$2,0),'Histórico de Jogos'!$D:$D,$A4,'Histórico de Jogos'!$F:$F,"E")</f>
        <v>0</v>
      </c>
      <c r="BF4" s="57">
        <f>SUMIFS('Histórico de Jogos'!$A:$A,'Histórico de Jogos'!$B:$B,"&gt;="&amp;BF$2,'Histórico de Jogos'!$B:$B,"&lt;="&amp;EOMONTH(BF$2,0),'Histórico de Jogos'!$D:$D,$A4,'Histórico de Jogos'!$F:$F,"E")</f>
        <v>0</v>
      </c>
      <c r="BG4" s="57">
        <f>SUMIFS('Histórico de Jogos'!$A:$A,'Histórico de Jogos'!$B:$B,"&gt;="&amp;BG$2,'Histórico de Jogos'!$B:$B,"&lt;="&amp;EOMONTH(BG$2,0),'Histórico de Jogos'!$D:$D,$A4,'Histórico de Jogos'!$F:$F,"E")</f>
        <v>0</v>
      </c>
      <c r="BH4" s="57">
        <f>SUMIFS('Histórico de Jogos'!$A:$A,'Histórico de Jogos'!$B:$B,"&gt;="&amp;BH$2,'Histórico de Jogos'!$B:$B,"&lt;="&amp;EOMONTH(BH$2,0),'Histórico de Jogos'!$D:$D,$A4,'Histórico de Jogos'!$F:$F,"E")</f>
        <v>0</v>
      </c>
      <c r="BI4" s="57">
        <f>SUMIFS('Histórico de Jogos'!$A:$A,'Histórico de Jogos'!$B:$B,"&gt;="&amp;BI$2,'Histórico de Jogos'!$B:$B,"&lt;="&amp;EOMONTH(BI$2,0),'Histórico de Jogos'!$D:$D,$A4,'Histórico de Jogos'!$F:$F,"E")</f>
        <v>0</v>
      </c>
      <c r="BJ4" s="79">
        <f t="shared" ref="BJ4:BU4" si="13">SUM(Z4*3)+(AX4)</f>
        <v>0</v>
      </c>
      <c r="BK4" s="79">
        <f t="shared" si="13"/>
        <v>0</v>
      </c>
      <c r="BL4" s="79">
        <f t="shared" si="13"/>
        <v>0</v>
      </c>
      <c r="BM4" s="79">
        <f t="shared" si="13"/>
        <v>0</v>
      </c>
      <c r="BN4" s="79">
        <f t="shared" si="13"/>
        <v>0</v>
      </c>
      <c r="BO4" s="79">
        <f t="shared" si="13"/>
        <v>0</v>
      </c>
      <c r="BP4" s="79">
        <f t="shared" si="13"/>
        <v>0</v>
      </c>
      <c r="BQ4" s="79">
        <f t="shared" si="13"/>
        <v>0</v>
      </c>
      <c r="BR4" s="79">
        <f t="shared" si="13"/>
        <v>0</v>
      </c>
      <c r="BS4" s="79">
        <f t="shared" si="13"/>
        <v>0</v>
      </c>
      <c r="BT4" s="79">
        <f t="shared" si="13"/>
        <v>0</v>
      </c>
      <c r="BU4" s="79">
        <f t="shared" si="13"/>
        <v>0</v>
      </c>
    </row>
    <row r="5">
      <c r="A5" s="22" t="str">
        <f>Atletas!A:A</f>
        <v>Botega</v>
      </c>
      <c r="B5" s="78">
        <f t="shared" ref="B5:C5" si="14">BJ5/(4*3)</f>
        <v>0</v>
      </c>
      <c r="C5" s="78">
        <f t="shared" si="14"/>
        <v>0</v>
      </c>
      <c r="D5" s="78">
        <f t="shared" si="7"/>
        <v>0.06666666667</v>
      </c>
      <c r="E5" s="78">
        <f t="shared" ref="E5:F5" si="15">BM5/(4*3)</f>
        <v>0.75</v>
      </c>
      <c r="F5" s="78">
        <f t="shared" si="15"/>
        <v>0.75</v>
      </c>
      <c r="G5" s="78">
        <f t="shared" si="9"/>
        <v>0.2</v>
      </c>
      <c r="H5" s="78">
        <f t="shared" ref="H5:I5" si="16">BP5/(4*3)</f>
        <v>0</v>
      </c>
      <c r="I5" s="78">
        <f t="shared" si="16"/>
        <v>0</v>
      </c>
      <c r="J5" s="78">
        <f t="shared" si="11"/>
        <v>0</v>
      </c>
      <c r="K5" s="78">
        <f t="shared" ref="K5:M5" si="17">BS5/(4*3)</f>
        <v>0</v>
      </c>
      <c r="L5" s="78">
        <f t="shared" si="17"/>
        <v>0</v>
      </c>
      <c r="M5" s="78">
        <f t="shared" si="17"/>
        <v>0</v>
      </c>
      <c r="N5" s="79">
        <f>SUMIFS('Histórico de Jogos'!$A:$A,'Histórico de Jogos'!$B:$B,"&gt;="&amp;N$2,'Histórico de Jogos'!$B:$B,"&lt;="&amp;EOMONTH(N$2,0),'Histórico de Jogos'!$D:$D,$A5)</f>
        <v>0</v>
      </c>
      <c r="O5" s="79">
        <f>SUMIFS('Histórico de Jogos'!$A:$A,'Histórico de Jogos'!$B:$B,"&gt;="&amp;O$2,'Histórico de Jogos'!$B:$B,"&lt;="&amp;EOMONTH(O$2,0),'Histórico de Jogos'!$D:$D,$A5)</f>
        <v>0</v>
      </c>
      <c r="P5" s="79">
        <f>SUMIFS('Histórico de Jogos'!$A:$A,'Histórico de Jogos'!$B:$B,"&gt;="&amp;P$2,'Histórico de Jogos'!$B:$B,"&lt;="&amp;EOMONTH(P$2,0),'Histórico de Jogos'!$D:$D,$A5)</f>
        <v>3</v>
      </c>
      <c r="Q5" s="79">
        <f>SUMIFS('Histórico de Jogos'!$A:$A,'Histórico de Jogos'!$B:$B,"&gt;="&amp;Q$2,'Histórico de Jogos'!$B:$B,"&lt;="&amp;EOMONTH(Q$2,0),'Histórico de Jogos'!$D:$D,$A5)</f>
        <v>4</v>
      </c>
      <c r="R5" s="79">
        <f>SUMIFS('Histórico de Jogos'!$A:$A,'Histórico de Jogos'!$B:$B,"&gt;="&amp;R$2,'Histórico de Jogos'!$B:$B,"&lt;="&amp;EOMONTH(R$2,0),'Histórico de Jogos'!$D:$D,$A5)</f>
        <v>4</v>
      </c>
      <c r="S5" s="79">
        <f>SUMIFS('Histórico de Jogos'!$A:$A,'Histórico de Jogos'!$B:$B,"&gt;="&amp;S$2,'Histórico de Jogos'!$B:$B,"&lt;="&amp;EOMONTH(S$2,0),'Histórico de Jogos'!$D:$D,$A5)</f>
        <v>4</v>
      </c>
      <c r="T5" s="79">
        <f>SUMIFS('Histórico de Jogos'!$A:$A,'Histórico de Jogos'!$B:$B,"&gt;="&amp;T$2,'Histórico de Jogos'!$B:$B,"&lt;="&amp;EOMONTH(T$2,0),'Histórico de Jogos'!$D:$D,$A5)</f>
        <v>1</v>
      </c>
      <c r="U5" s="79">
        <f>SUMIFS('Histórico de Jogos'!$A:$A,'Histórico de Jogos'!$B:$B,"&gt;="&amp;U$2,'Histórico de Jogos'!$B:$B,"&lt;="&amp;EOMONTH(U$2,0),'Histórico de Jogos'!$D:$D,$A5)</f>
        <v>0</v>
      </c>
      <c r="V5" s="79">
        <f>SUMIFS('Histórico de Jogos'!$A:$A,'Histórico de Jogos'!$B:$B,"&gt;="&amp;V$2,'Histórico de Jogos'!$B:$B,"&lt;="&amp;EOMONTH(V$2,0),'Histórico de Jogos'!$D:$D,$A5)</f>
        <v>0</v>
      </c>
      <c r="W5" s="79">
        <f>SUMIFS('Histórico de Jogos'!$A:$A,'Histórico de Jogos'!$B:$B,"&gt;="&amp;W$2,'Histórico de Jogos'!$B:$B,"&lt;="&amp;EOMONTH(W$2,0),'Histórico de Jogos'!$D:$D,$A5)</f>
        <v>0</v>
      </c>
      <c r="X5" s="79">
        <f>SUMIFS('Histórico de Jogos'!$A:$A,'Histórico de Jogos'!$B:$B,"&gt;="&amp;X$2,'Histórico de Jogos'!$B:$B,"&lt;="&amp;EOMONTH(X$2,0),'Histórico de Jogos'!$D:$D,$A5)</f>
        <v>0</v>
      </c>
      <c r="Y5" s="79">
        <f>SUMIFS('Histórico de Jogos'!$A:$A,'Histórico de Jogos'!$B:$B,"&gt;="&amp;Y$2,'Histórico de Jogos'!$B:$B,"&lt;="&amp;EOMONTH(Y$2,0),'Histórico de Jogos'!$D:$D,$A5)</f>
        <v>0</v>
      </c>
      <c r="Z5" s="80">
        <f>SUMIFS('Histórico de Jogos'!$A:$A,'Histórico de Jogos'!$B:$B,"&gt;="&amp;Z$2,'Histórico de Jogos'!$B:$B,"&lt;="&amp;EOMONTH(Z$2,0),'Histórico de Jogos'!$D:$D,$A5,'Histórico de Jogos'!$F:$F,"V")</f>
        <v>0</v>
      </c>
      <c r="AA5" s="80">
        <f>SUMIFS('Histórico de Jogos'!$A:$A,'Histórico de Jogos'!$B:$B,"&gt;="&amp;AA$2,'Histórico de Jogos'!$B:$B,"&lt;="&amp;EOMONTH(AA$2,0),'Histórico de Jogos'!$D:$D,$A5,'Histórico de Jogos'!$F:$F,"V")</f>
        <v>0</v>
      </c>
      <c r="AB5" s="80">
        <f>SUMIFS('Histórico de Jogos'!$A:$A,'Histórico de Jogos'!$B:$B,"&gt;="&amp;AB$2,'Histórico de Jogos'!$B:$B,"&lt;="&amp;EOMONTH(AB$2,0),'Histórico de Jogos'!$D:$D,$A5,'Histórico de Jogos'!$F:$F,"V")</f>
        <v>0</v>
      </c>
      <c r="AC5" s="80">
        <f>SUMIFS('Histórico de Jogos'!$A:$A,'Histórico de Jogos'!$B:$B,"&gt;="&amp;AC$2,'Histórico de Jogos'!$B:$B,"&lt;="&amp;EOMONTH(AC$2,0),'Histórico de Jogos'!$D:$D,$A5,'Histórico de Jogos'!$F:$F,"V")</f>
        <v>3</v>
      </c>
      <c r="AD5" s="80">
        <f>SUMIFS('Histórico de Jogos'!$A:$A,'Histórico de Jogos'!$B:$B,"&gt;="&amp;AD$2,'Histórico de Jogos'!$B:$B,"&lt;="&amp;EOMONTH(AD$2,0),'Histórico de Jogos'!$D:$D,$A5,'Histórico de Jogos'!$F:$F,"V")</f>
        <v>3</v>
      </c>
      <c r="AE5" s="80">
        <f>SUMIFS('Histórico de Jogos'!$A:$A,'Histórico de Jogos'!$B:$B,"&gt;="&amp;AE$2,'Histórico de Jogos'!$B:$B,"&lt;="&amp;EOMONTH(AE$2,0),'Histórico de Jogos'!$D:$D,$A5,'Histórico de Jogos'!$F:$F,"V")</f>
        <v>1</v>
      </c>
      <c r="AF5" s="80">
        <f>SUMIFS('Histórico de Jogos'!$A:$A,'Histórico de Jogos'!$B:$B,"&gt;="&amp;AF$2,'Histórico de Jogos'!$B:$B,"&lt;="&amp;EOMONTH(AF$2,0),'Histórico de Jogos'!$D:$D,$A5,'Histórico de Jogos'!$F:$F,"V")</f>
        <v>0</v>
      </c>
      <c r="AG5" s="80">
        <f>SUMIFS('Histórico de Jogos'!$A:$A,'Histórico de Jogos'!$B:$B,"&gt;="&amp;AG$2,'Histórico de Jogos'!$B:$B,"&lt;="&amp;EOMONTH(AG$2,0),'Histórico de Jogos'!$D:$D,$A5,'Histórico de Jogos'!$F:$F,"V")</f>
        <v>0</v>
      </c>
      <c r="AH5" s="80">
        <f>SUMIFS('Histórico de Jogos'!$A:$A,'Histórico de Jogos'!$B:$B,"&gt;="&amp;AH$2,'Histórico de Jogos'!$B:$B,"&lt;="&amp;EOMONTH(AH$2,0),'Histórico de Jogos'!$D:$D,$A5,'Histórico de Jogos'!$F:$F,"V")</f>
        <v>0</v>
      </c>
      <c r="AI5" s="80">
        <f>SUMIFS('Histórico de Jogos'!$A:$A,'Histórico de Jogos'!$B:$B,"&gt;="&amp;AI$2,'Histórico de Jogos'!$B:$B,"&lt;="&amp;EOMONTH(AI$2,0),'Histórico de Jogos'!$D:$D,$A5,'Histórico de Jogos'!$F:$F,"V")</f>
        <v>0</v>
      </c>
      <c r="AJ5" s="80">
        <f>SUMIFS('Histórico de Jogos'!$A:$A,'Histórico de Jogos'!$B:$B,"&gt;="&amp;AJ$2,'Histórico de Jogos'!$B:$B,"&lt;="&amp;EOMONTH(AJ$2,0),'Histórico de Jogos'!$D:$D,$A5,'Histórico de Jogos'!$F:$F,"V")</f>
        <v>0</v>
      </c>
      <c r="AK5" s="80">
        <f>SUMIFS('Histórico de Jogos'!$A:$A,'Histórico de Jogos'!$B:$B,"&gt;="&amp;AK$2,'Histórico de Jogos'!$B:$B,"&lt;="&amp;EOMONTH(AK$2,0),'Histórico de Jogos'!$D:$D,$A5,'Histórico de Jogos'!$F:$F,"V")</f>
        <v>0</v>
      </c>
      <c r="AL5" s="81">
        <f>SUMIFS('Histórico de Jogos'!$A:$A,'Histórico de Jogos'!$B:$B,"&gt;="&amp;AL$2,'Histórico de Jogos'!$B:$B,"&lt;="&amp;EOMONTH(AL$2,0),'Histórico de Jogos'!$D:$D,$A5,'Histórico de Jogos'!$F:$F,"V")</f>
        <v>0</v>
      </c>
      <c r="AM5" s="81">
        <f>SUMIFS('Histórico de Jogos'!$A:$A,'Histórico de Jogos'!$B:$B,"&gt;="&amp;AM$2,'Histórico de Jogos'!$B:$B,"&lt;="&amp;EOMONTH(AM$2,0),'Histórico de Jogos'!$D:$D,$A5,'Histórico de Jogos'!$F:$F,"V")</f>
        <v>0</v>
      </c>
      <c r="AN5" s="81">
        <f>SUMIFS('Histórico de Jogos'!$A:$A,'Histórico de Jogos'!$B:$B,"&gt;="&amp;AN$2,'Histórico de Jogos'!$B:$B,"&lt;="&amp;EOMONTH(AN$2,0),'Histórico de Jogos'!$D:$D,$A5,'Histórico de Jogos'!$F:$F,"V")</f>
        <v>0</v>
      </c>
      <c r="AO5" s="81">
        <f>SUMIFS('Histórico de Jogos'!$A:$A,'Histórico de Jogos'!$B:$B,"&gt;="&amp;AO$2,'Histórico de Jogos'!$B:$B,"&lt;="&amp;EOMONTH(AO$2,0),'Histórico de Jogos'!$D:$D,$A5,'Histórico de Jogos'!$F:$F,"V")</f>
        <v>3</v>
      </c>
      <c r="AP5" s="81">
        <f>SUMIFS('Histórico de Jogos'!$A:$A,'Histórico de Jogos'!$B:$B,"&gt;="&amp;AP$2,'Histórico de Jogos'!$B:$B,"&lt;="&amp;EOMONTH(AP$2,0),'Histórico de Jogos'!$D:$D,$A5,'Histórico de Jogos'!$F:$F,"D")</f>
        <v>1</v>
      </c>
      <c r="AQ5" s="81">
        <f>SUMIFS('Histórico de Jogos'!$A:$A,'Histórico de Jogos'!$B:$B,"&gt;="&amp;AQ$2,'Histórico de Jogos'!$B:$B,"&lt;="&amp;EOMONTH(AQ$2,0),'Histórico de Jogos'!$D:$D,$A5,'Histórico de Jogos'!$F:$F,"V")</f>
        <v>1</v>
      </c>
      <c r="AR5" s="81">
        <f>SUMIFS('Histórico de Jogos'!$A:$A,'Histórico de Jogos'!$B:$B,"&gt;="&amp;AR$2,'Histórico de Jogos'!$B:$B,"&lt;="&amp;EOMONTH(AR$2,0),'Histórico de Jogos'!$D:$D,$A5,'Histórico de Jogos'!$F:$F,"V")</f>
        <v>0</v>
      </c>
      <c r="AS5" s="81">
        <f>SUMIFS('Histórico de Jogos'!$A:$A,'Histórico de Jogos'!$B:$B,"&gt;="&amp;AS$2,'Histórico de Jogos'!$B:$B,"&lt;="&amp;EOMONTH(AS$2,0),'Histórico de Jogos'!$D:$D,$A5,'Histórico de Jogos'!$F:$F,"V")</f>
        <v>0</v>
      </c>
      <c r="AT5" s="81">
        <f>SUMIFS('Histórico de Jogos'!$A:$A,'Histórico de Jogos'!$B:$B,"&gt;="&amp;AT$2,'Histórico de Jogos'!$B:$B,"&lt;="&amp;EOMONTH(AT$2,0),'Histórico de Jogos'!$D:$D,$A5,'Histórico de Jogos'!$F:$F,"V")</f>
        <v>0</v>
      </c>
      <c r="AU5" s="81">
        <f>SUMIFS('Histórico de Jogos'!$A:$A,'Histórico de Jogos'!$B:$B,"&gt;="&amp;AU$2,'Histórico de Jogos'!$B:$B,"&lt;="&amp;EOMONTH(AU$2,0),'Histórico de Jogos'!$D:$D,$A5,'Histórico de Jogos'!$F:$F,"V")</f>
        <v>0</v>
      </c>
      <c r="AV5" s="81">
        <f>SUMIFS('Histórico de Jogos'!$A:$A,'Histórico de Jogos'!$B:$B,"&gt;="&amp;AV$2,'Histórico de Jogos'!$B:$B,"&lt;="&amp;EOMONTH(AV$2,0),'Histórico de Jogos'!$D:$D,$A5,'Histórico de Jogos'!$F:$F,"V")</f>
        <v>0</v>
      </c>
      <c r="AW5" s="81">
        <f>SUMIFS('Histórico de Jogos'!$A:$A,'Histórico de Jogos'!$B:$B,"&gt;="&amp;AW$2,'Histórico de Jogos'!$B:$B,"&lt;="&amp;EOMONTH(AW$2,0),'Histórico de Jogos'!$D:$D,$A5,'Histórico de Jogos'!$F:$F,"D")</f>
        <v>0</v>
      </c>
      <c r="AX5" s="57">
        <f>SUMIFS('Histórico de Jogos'!$A:$A,'Histórico de Jogos'!$B:$B,"&gt;="&amp;AX$2,'Histórico de Jogos'!$B:$B,"&lt;="&amp;EOMONTH(AX$2,0),'Histórico de Jogos'!$D:$D,$A5,'Histórico de Jogos'!$F:$F,"E")</f>
        <v>0</v>
      </c>
      <c r="AY5" s="57">
        <f>SUMIFS('Histórico de Jogos'!$A:$A,'Histórico de Jogos'!$B:$B,"&gt;="&amp;AY$2,'Histórico de Jogos'!$B:$B,"&lt;="&amp;EOMONTH(AY$2,0),'Histórico de Jogos'!$D:$D,$A5,'Histórico de Jogos'!$F:$F,"E")</f>
        <v>0</v>
      </c>
      <c r="AZ5" s="57">
        <f>SUMIFS('Histórico de Jogos'!$A:$A,'Histórico de Jogos'!$B:$B,"&gt;="&amp;AZ$2,'Histórico de Jogos'!$B:$B,"&lt;="&amp;EOMONTH(AZ$2,0),'Histórico de Jogos'!$D:$D,$A5,'Histórico de Jogos'!$F:$F,"E")</f>
        <v>1</v>
      </c>
      <c r="BA5" s="57">
        <f>SUMIFS('Histórico de Jogos'!$A:$A,'Histórico de Jogos'!$B:$B,"&gt;="&amp;BA$2,'Histórico de Jogos'!$B:$B,"&lt;="&amp;EOMONTH(BA$2,0),'Histórico de Jogos'!$D:$D,$A5,'Histórico de Jogos'!$F:$F,"E")</f>
        <v>0</v>
      </c>
      <c r="BB5" s="57">
        <f>SUMIFS('Histórico de Jogos'!$A:$A,'Histórico de Jogos'!$B:$B,"&gt;="&amp;BB$2,'Histórico de Jogos'!$B:$B,"&lt;="&amp;EOMONTH(BB$2,0),'Histórico de Jogos'!$D:$D,$A5,'Histórico de Jogos'!$F:$F,"E")</f>
        <v>0</v>
      </c>
      <c r="BC5" s="57">
        <f>SUMIFS('Histórico de Jogos'!$A:$A,'Histórico de Jogos'!$B:$B,"&gt;="&amp;BC$2,'Histórico de Jogos'!$B:$B,"&lt;="&amp;EOMONTH(BC$2,0),'Histórico de Jogos'!$D:$D,$A5,'Histórico de Jogos'!$F:$F,"E")</f>
        <v>0</v>
      </c>
      <c r="BD5" s="57">
        <f>SUMIFS('Histórico de Jogos'!$A:$A,'Histórico de Jogos'!$B:$B,"&gt;="&amp;BD$2,'Histórico de Jogos'!$B:$B,"&lt;="&amp;EOMONTH(BD$2,0),'Histórico de Jogos'!$D:$D,$A5,'Histórico de Jogos'!$F:$F,"E")</f>
        <v>0</v>
      </c>
      <c r="BE5" s="57">
        <f>SUMIFS('Histórico de Jogos'!$A:$A,'Histórico de Jogos'!$B:$B,"&gt;="&amp;BE$2,'Histórico de Jogos'!$B:$B,"&lt;="&amp;EOMONTH(BE$2,0),'Histórico de Jogos'!$D:$D,$A5,'Histórico de Jogos'!$F:$F,"E")</f>
        <v>0</v>
      </c>
      <c r="BF5" s="57">
        <f>SUMIFS('Histórico de Jogos'!$A:$A,'Histórico de Jogos'!$B:$B,"&gt;="&amp;BF$2,'Histórico de Jogos'!$B:$B,"&lt;="&amp;EOMONTH(BF$2,0),'Histórico de Jogos'!$D:$D,$A5,'Histórico de Jogos'!$F:$F,"E")</f>
        <v>0</v>
      </c>
      <c r="BG5" s="57">
        <f>SUMIFS('Histórico de Jogos'!$A:$A,'Histórico de Jogos'!$B:$B,"&gt;="&amp;BG$2,'Histórico de Jogos'!$B:$B,"&lt;="&amp;EOMONTH(BG$2,0),'Histórico de Jogos'!$D:$D,$A5,'Histórico de Jogos'!$F:$F,"E")</f>
        <v>0</v>
      </c>
      <c r="BH5" s="57">
        <f>SUMIFS('Histórico de Jogos'!$A:$A,'Histórico de Jogos'!$B:$B,"&gt;="&amp;BH$2,'Histórico de Jogos'!$B:$B,"&lt;="&amp;EOMONTH(BH$2,0),'Histórico de Jogos'!$D:$D,$A5,'Histórico de Jogos'!$F:$F,"E")</f>
        <v>0</v>
      </c>
      <c r="BI5" s="57">
        <f>SUMIFS('Histórico de Jogos'!$A:$A,'Histórico de Jogos'!$B:$B,"&gt;="&amp;BI$2,'Histórico de Jogos'!$B:$B,"&lt;="&amp;EOMONTH(BI$2,0),'Histórico de Jogos'!$D:$D,$A5,'Histórico de Jogos'!$F:$F,"E")</f>
        <v>0</v>
      </c>
      <c r="BJ5" s="79">
        <f t="shared" ref="BJ5:BU5" si="18">SUM(Z5*3)+(AX5)</f>
        <v>0</v>
      </c>
      <c r="BK5" s="79">
        <f t="shared" si="18"/>
        <v>0</v>
      </c>
      <c r="BL5" s="79">
        <f t="shared" si="18"/>
        <v>1</v>
      </c>
      <c r="BM5" s="79">
        <f t="shared" si="18"/>
        <v>9</v>
      </c>
      <c r="BN5" s="79">
        <f t="shared" si="18"/>
        <v>9</v>
      </c>
      <c r="BO5" s="79">
        <f t="shared" si="18"/>
        <v>3</v>
      </c>
      <c r="BP5" s="79">
        <f t="shared" si="18"/>
        <v>0</v>
      </c>
      <c r="BQ5" s="79">
        <f t="shared" si="18"/>
        <v>0</v>
      </c>
      <c r="BR5" s="79">
        <f t="shared" si="18"/>
        <v>0</v>
      </c>
      <c r="BS5" s="79">
        <f t="shared" si="18"/>
        <v>0</v>
      </c>
      <c r="BT5" s="79">
        <f t="shared" si="18"/>
        <v>0</v>
      </c>
      <c r="BU5" s="79">
        <f t="shared" si="18"/>
        <v>0</v>
      </c>
    </row>
    <row r="6">
      <c r="A6" s="22" t="str">
        <f>Atletas!A:A</f>
        <v>Bruno Souza</v>
      </c>
      <c r="B6" s="78">
        <f t="shared" ref="B6:C6" si="19">BJ6/(4*3)</f>
        <v>0</v>
      </c>
      <c r="C6" s="78">
        <f t="shared" si="19"/>
        <v>0.25</v>
      </c>
      <c r="D6" s="78">
        <f t="shared" si="7"/>
        <v>0.2666666667</v>
      </c>
      <c r="E6" s="78">
        <f t="shared" ref="E6:F6" si="20">BM6/(4*3)</f>
        <v>0</v>
      </c>
      <c r="F6" s="78">
        <f t="shared" si="20"/>
        <v>0</v>
      </c>
      <c r="G6" s="78">
        <f t="shared" si="9"/>
        <v>0</v>
      </c>
      <c r="H6" s="78">
        <f t="shared" ref="H6:I6" si="21">BP6/(4*3)</f>
        <v>0</v>
      </c>
      <c r="I6" s="78">
        <f t="shared" si="21"/>
        <v>0</v>
      </c>
      <c r="J6" s="78">
        <f t="shared" si="11"/>
        <v>0</v>
      </c>
      <c r="K6" s="78">
        <f t="shared" ref="K6:M6" si="22">BS6/(4*3)</f>
        <v>0</v>
      </c>
      <c r="L6" s="78">
        <f t="shared" si="22"/>
        <v>0</v>
      </c>
      <c r="M6" s="78">
        <f t="shared" si="22"/>
        <v>0</v>
      </c>
      <c r="N6" s="79">
        <f>SUMIFS('Histórico de Jogos'!$A:$A,'Histórico de Jogos'!$B:$B,"&gt;="&amp;N$2,'Histórico de Jogos'!$B:$B,"&lt;="&amp;EOMONTH(N$2,0),'Histórico de Jogos'!$D:$D,$A6)</f>
        <v>0</v>
      </c>
      <c r="O6" s="79">
        <f>SUMIFS('Histórico de Jogos'!$A:$A,'Histórico de Jogos'!$B:$B,"&gt;="&amp;O$2,'Histórico de Jogos'!$B:$B,"&lt;="&amp;EOMONTH(O$2,0),'Histórico de Jogos'!$D:$D,$A6)</f>
        <v>1</v>
      </c>
      <c r="P6" s="79">
        <f>SUMIFS('Histórico de Jogos'!$A:$A,'Histórico de Jogos'!$B:$B,"&gt;="&amp;P$2,'Histórico de Jogos'!$B:$B,"&lt;="&amp;EOMONTH(P$2,0),'Histórico de Jogos'!$D:$D,$A6)</f>
        <v>2</v>
      </c>
      <c r="Q6" s="79">
        <f>SUMIFS('Histórico de Jogos'!$A:$A,'Histórico de Jogos'!$B:$B,"&gt;="&amp;Q$2,'Histórico de Jogos'!$B:$B,"&lt;="&amp;EOMONTH(Q$2,0),'Histórico de Jogos'!$D:$D,$A6)</f>
        <v>1</v>
      </c>
      <c r="R6" s="79">
        <f>SUMIFS('Histórico de Jogos'!$A:$A,'Histórico de Jogos'!$B:$B,"&gt;="&amp;R$2,'Histórico de Jogos'!$B:$B,"&lt;="&amp;EOMONTH(R$2,0),'Histórico de Jogos'!$D:$D,$A6)</f>
        <v>1</v>
      </c>
      <c r="S6" s="79">
        <f>SUMIFS('Histórico de Jogos'!$A:$A,'Histórico de Jogos'!$B:$B,"&gt;="&amp;S$2,'Histórico de Jogos'!$B:$B,"&lt;="&amp;EOMONTH(S$2,0),'Histórico de Jogos'!$D:$D,$A6)</f>
        <v>0</v>
      </c>
      <c r="T6" s="79">
        <f>SUMIFS('Histórico de Jogos'!$A:$A,'Histórico de Jogos'!$B:$B,"&gt;="&amp;T$2,'Histórico de Jogos'!$B:$B,"&lt;="&amp;EOMONTH(T$2,0),'Histórico de Jogos'!$D:$D,$A6)</f>
        <v>0</v>
      </c>
      <c r="U6" s="79">
        <f>SUMIFS('Histórico de Jogos'!$A:$A,'Histórico de Jogos'!$B:$B,"&gt;="&amp;U$2,'Histórico de Jogos'!$B:$B,"&lt;="&amp;EOMONTH(U$2,0),'Histórico de Jogos'!$D:$D,$A6)</f>
        <v>0</v>
      </c>
      <c r="V6" s="79">
        <f>SUMIFS('Histórico de Jogos'!$A:$A,'Histórico de Jogos'!$B:$B,"&gt;="&amp;V$2,'Histórico de Jogos'!$B:$B,"&lt;="&amp;EOMONTH(V$2,0),'Histórico de Jogos'!$D:$D,$A6)</f>
        <v>0</v>
      </c>
      <c r="W6" s="79">
        <f>SUMIFS('Histórico de Jogos'!$A:$A,'Histórico de Jogos'!$B:$B,"&gt;="&amp;W$2,'Histórico de Jogos'!$B:$B,"&lt;="&amp;EOMONTH(W$2,0),'Histórico de Jogos'!$D:$D,$A6)</f>
        <v>0</v>
      </c>
      <c r="X6" s="79">
        <f>SUMIFS('Histórico de Jogos'!$A:$A,'Histórico de Jogos'!$B:$B,"&gt;="&amp;X$2,'Histórico de Jogos'!$B:$B,"&lt;="&amp;EOMONTH(X$2,0),'Histórico de Jogos'!$D:$D,$A6)</f>
        <v>0</v>
      </c>
      <c r="Y6" s="79">
        <f>SUMIFS('Histórico de Jogos'!$A:$A,'Histórico de Jogos'!$B:$B,"&gt;="&amp;Y$2,'Histórico de Jogos'!$B:$B,"&lt;="&amp;EOMONTH(Y$2,0),'Histórico de Jogos'!$D:$D,$A6)</f>
        <v>0</v>
      </c>
      <c r="Z6" s="80">
        <f>SUMIFS('Histórico de Jogos'!$A:$A,'Histórico de Jogos'!$B:$B,"&gt;="&amp;Z$2,'Histórico de Jogos'!$B:$B,"&lt;="&amp;EOMONTH(Z$2,0),'Histórico de Jogos'!$D:$D,$A6,'Histórico de Jogos'!$F:$F,"V")</f>
        <v>0</v>
      </c>
      <c r="AA6" s="80">
        <f>SUMIFS('Histórico de Jogos'!$A:$A,'Histórico de Jogos'!$B:$B,"&gt;="&amp;AA$2,'Histórico de Jogos'!$B:$B,"&lt;="&amp;EOMONTH(AA$2,0),'Histórico de Jogos'!$D:$D,$A6,'Histórico de Jogos'!$F:$F,"V")</f>
        <v>1</v>
      </c>
      <c r="AB6" s="80">
        <f>SUMIFS('Histórico de Jogos'!$A:$A,'Histórico de Jogos'!$B:$B,"&gt;="&amp;AB$2,'Histórico de Jogos'!$B:$B,"&lt;="&amp;EOMONTH(AB$2,0),'Histórico de Jogos'!$D:$D,$A6,'Histórico de Jogos'!$F:$F,"V")</f>
        <v>1</v>
      </c>
      <c r="AC6" s="80">
        <f>SUMIFS('Histórico de Jogos'!$A:$A,'Histórico de Jogos'!$B:$B,"&gt;="&amp;AC$2,'Histórico de Jogos'!$B:$B,"&lt;="&amp;EOMONTH(AC$2,0),'Histórico de Jogos'!$D:$D,$A6,'Histórico de Jogos'!$F:$F,"V")</f>
        <v>0</v>
      </c>
      <c r="AD6" s="80">
        <f>SUMIFS('Histórico de Jogos'!$A:$A,'Histórico de Jogos'!$B:$B,"&gt;="&amp;AD$2,'Histórico de Jogos'!$B:$B,"&lt;="&amp;EOMONTH(AD$2,0),'Histórico de Jogos'!$D:$D,$A6,'Histórico de Jogos'!$F:$F,"V")</f>
        <v>0</v>
      </c>
      <c r="AE6" s="80">
        <f>SUMIFS('Histórico de Jogos'!$A:$A,'Histórico de Jogos'!$B:$B,"&gt;="&amp;AE$2,'Histórico de Jogos'!$B:$B,"&lt;="&amp;EOMONTH(AE$2,0),'Histórico de Jogos'!$D:$D,$A6,'Histórico de Jogos'!$F:$F,"V")</f>
        <v>0</v>
      </c>
      <c r="AF6" s="80">
        <f>SUMIFS('Histórico de Jogos'!$A:$A,'Histórico de Jogos'!$B:$B,"&gt;="&amp;AF$2,'Histórico de Jogos'!$B:$B,"&lt;="&amp;EOMONTH(AF$2,0),'Histórico de Jogos'!$D:$D,$A6,'Histórico de Jogos'!$F:$F,"V")</f>
        <v>0</v>
      </c>
      <c r="AG6" s="80">
        <f>SUMIFS('Histórico de Jogos'!$A:$A,'Histórico de Jogos'!$B:$B,"&gt;="&amp;AG$2,'Histórico de Jogos'!$B:$B,"&lt;="&amp;EOMONTH(AG$2,0),'Histórico de Jogos'!$D:$D,$A6,'Histórico de Jogos'!$F:$F,"V")</f>
        <v>0</v>
      </c>
      <c r="AH6" s="80">
        <f>SUMIFS('Histórico de Jogos'!$A:$A,'Histórico de Jogos'!$B:$B,"&gt;="&amp;AH$2,'Histórico de Jogos'!$B:$B,"&lt;="&amp;EOMONTH(AH$2,0),'Histórico de Jogos'!$D:$D,$A6,'Histórico de Jogos'!$F:$F,"V")</f>
        <v>0</v>
      </c>
      <c r="AI6" s="80">
        <f>SUMIFS('Histórico de Jogos'!$A:$A,'Histórico de Jogos'!$B:$B,"&gt;="&amp;AI$2,'Histórico de Jogos'!$B:$B,"&lt;="&amp;EOMONTH(AI$2,0),'Histórico de Jogos'!$D:$D,$A6,'Histórico de Jogos'!$F:$F,"V")</f>
        <v>0</v>
      </c>
      <c r="AJ6" s="80">
        <f>SUMIFS('Histórico de Jogos'!$A:$A,'Histórico de Jogos'!$B:$B,"&gt;="&amp;AJ$2,'Histórico de Jogos'!$B:$B,"&lt;="&amp;EOMONTH(AJ$2,0),'Histórico de Jogos'!$D:$D,$A6,'Histórico de Jogos'!$F:$F,"V")</f>
        <v>0</v>
      </c>
      <c r="AK6" s="80">
        <f>SUMIFS('Histórico de Jogos'!$A:$A,'Histórico de Jogos'!$B:$B,"&gt;="&amp;AK$2,'Histórico de Jogos'!$B:$B,"&lt;="&amp;EOMONTH(AK$2,0),'Histórico de Jogos'!$D:$D,$A6,'Histórico de Jogos'!$F:$F,"V")</f>
        <v>0</v>
      </c>
      <c r="AL6" s="81">
        <f>SUMIFS('Histórico de Jogos'!$A:$A,'Histórico de Jogos'!$B:$B,"&gt;="&amp;AL$2,'Histórico de Jogos'!$B:$B,"&lt;="&amp;EOMONTH(AL$2,0),'Histórico de Jogos'!$D:$D,$A6,'Histórico de Jogos'!$F:$F,"V")</f>
        <v>0</v>
      </c>
      <c r="AM6" s="81">
        <f>SUMIFS('Histórico de Jogos'!$A:$A,'Histórico de Jogos'!$B:$B,"&gt;="&amp;AM$2,'Histórico de Jogos'!$B:$B,"&lt;="&amp;EOMONTH(AM$2,0),'Histórico de Jogos'!$D:$D,$A6,'Histórico de Jogos'!$F:$F,"V")</f>
        <v>1</v>
      </c>
      <c r="AN6" s="81">
        <f>SUMIFS('Histórico de Jogos'!$A:$A,'Histórico de Jogos'!$B:$B,"&gt;="&amp;AN$2,'Histórico de Jogos'!$B:$B,"&lt;="&amp;EOMONTH(AN$2,0),'Histórico de Jogos'!$D:$D,$A6,'Histórico de Jogos'!$F:$F,"V")</f>
        <v>1</v>
      </c>
      <c r="AO6" s="81">
        <f>SUMIFS('Histórico de Jogos'!$A:$A,'Histórico de Jogos'!$B:$B,"&gt;="&amp;AO$2,'Histórico de Jogos'!$B:$B,"&lt;="&amp;EOMONTH(AO$2,0),'Histórico de Jogos'!$D:$D,$A6,'Histórico de Jogos'!$F:$F,"V")</f>
        <v>0</v>
      </c>
      <c r="AP6" s="81">
        <f>SUMIFS('Histórico de Jogos'!$A:$A,'Histórico de Jogos'!$B:$B,"&gt;="&amp;AP$2,'Histórico de Jogos'!$B:$B,"&lt;="&amp;EOMONTH(AP$2,0),'Histórico de Jogos'!$D:$D,$A6,'Histórico de Jogos'!$F:$F,"D")</f>
        <v>1</v>
      </c>
      <c r="AQ6" s="81">
        <f>SUMIFS('Histórico de Jogos'!$A:$A,'Histórico de Jogos'!$B:$B,"&gt;="&amp;AQ$2,'Histórico de Jogos'!$B:$B,"&lt;="&amp;EOMONTH(AQ$2,0),'Histórico de Jogos'!$D:$D,$A6,'Histórico de Jogos'!$F:$F,"V")</f>
        <v>0</v>
      </c>
      <c r="AR6" s="81">
        <f>SUMIFS('Histórico de Jogos'!$A:$A,'Histórico de Jogos'!$B:$B,"&gt;="&amp;AR$2,'Histórico de Jogos'!$B:$B,"&lt;="&amp;EOMONTH(AR$2,0),'Histórico de Jogos'!$D:$D,$A6,'Histórico de Jogos'!$F:$F,"V")</f>
        <v>0</v>
      </c>
      <c r="AS6" s="81">
        <f>SUMIFS('Histórico de Jogos'!$A:$A,'Histórico de Jogos'!$B:$B,"&gt;="&amp;AS$2,'Histórico de Jogos'!$B:$B,"&lt;="&amp;EOMONTH(AS$2,0),'Histórico de Jogos'!$D:$D,$A6,'Histórico de Jogos'!$F:$F,"V")</f>
        <v>0</v>
      </c>
      <c r="AT6" s="81">
        <f>SUMIFS('Histórico de Jogos'!$A:$A,'Histórico de Jogos'!$B:$B,"&gt;="&amp;AT$2,'Histórico de Jogos'!$B:$B,"&lt;="&amp;EOMONTH(AT$2,0),'Histórico de Jogos'!$D:$D,$A6,'Histórico de Jogos'!$F:$F,"V")</f>
        <v>0</v>
      </c>
      <c r="AU6" s="81">
        <f>SUMIFS('Histórico de Jogos'!$A:$A,'Histórico de Jogos'!$B:$B,"&gt;="&amp;AU$2,'Histórico de Jogos'!$B:$B,"&lt;="&amp;EOMONTH(AU$2,0),'Histórico de Jogos'!$D:$D,$A6,'Histórico de Jogos'!$F:$F,"V")</f>
        <v>0</v>
      </c>
      <c r="AV6" s="81">
        <f>SUMIFS('Histórico de Jogos'!$A:$A,'Histórico de Jogos'!$B:$B,"&gt;="&amp;AV$2,'Histórico de Jogos'!$B:$B,"&lt;="&amp;EOMONTH(AV$2,0),'Histórico de Jogos'!$D:$D,$A6,'Histórico de Jogos'!$F:$F,"V")</f>
        <v>0</v>
      </c>
      <c r="AW6" s="81">
        <f>SUMIFS('Histórico de Jogos'!$A:$A,'Histórico de Jogos'!$B:$B,"&gt;="&amp;AW$2,'Histórico de Jogos'!$B:$B,"&lt;="&amp;EOMONTH(AW$2,0),'Histórico de Jogos'!$D:$D,$A6,'Histórico de Jogos'!$F:$F,"V")</f>
        <v>0</v>
      </c>
      <c r="AX6" s="57">
        <f>SUMIFS('Histórico de Jogos'!$A:$A,'Histórico de Jogos'!$B:$B,"&gt;="&amp;AX$2,'Histórico de Jogos'!$B:$B,"&lt;="&amp;EOMONTH(AX$2,0),'Histórico de Jogos'!$D:$D,$A6,'Histórico de Jogos'!$F:$F,"E")</f>
        <v>0</v>
      </c>
      <c r="AY6" s="57">
        <f>SUMIFS('Histórico de Jogos'!$A:$A,'Histórico de Jogos'!$B:$B,"&gt;="&amp;AY$2,'Histórico de Jogos'!$B:$B,"&lt;="&amp;EOMONTH(AY$2,0),'Histórico de Jogos'!$D:$D,$A6,'Histórico de Jogos'!$F:$F,"E")</f>
        <v>0</v>
      </c>
      <c r="AZ6" s="57">
        <f>SUMIFS('Histórico de Jogos'!$A:$A,'Histórico de Jogos'!$B:$B,"&gt;="&amp;AZ$2,'Histórico de Jogos'!$B:$B,"&lt;="&amp;EOMONTH(AZ$2,0),'Histórico de Jogos'!$D:$D,$A6,'Histórico de Jogos'!$F:$F,"E")</f>
        <v>1</v>
      </c>
      <c r="BA6" s="57">
        <f>SUMIFS('Histórico de Jogos'!$A:$A,'Histórico de Jogos'!$B:$B,"&gt;="&amp;BA$2,'Histórico de Jogos'!$B:$B,"&lt;="&amp;EOMONTH(BA$2,0),'Histórico de Jogos'!$D:$D,$A6,'Histórico de Jogos'!$F:$F,"E")</f>
        <v>0</v>
      </c>
      <c r="BB6" s="57">
        <f>SUMIFS('Histórico de Jogos'!$A:$A,'Histórico de Jogos'!$B:$B,"&gt;="&amp;BB$2,'Histórico de Jogos'!$B:$B,"&lt;="&amp;EOMONTH(BB$2,0),'Histórico de Jogos'!$D:$D,$A6,'Histórico de Jogos'!$F:$F,"E")</f>
        <v>0</v>
      </c>
      <c r="BC6" s="57">
        <f>SUMIFS('Histórico de Jogos'!$A:$A,'Histórico de Jogos'!$B:$B,"&gt;="&amp;BC$2,'Histórico de Jogos'!$B:$B,"&lt;="&amp;EOMONTH(BC$2,0),'Histórico de Jogos'!$D:$D,$A6,'Histórico de Jogos'!$F:$F,"E")</f>
        <v>0</v>
      </c>
      <c r="BD6" s="57">
        <f>SUMIFS('Histórico de Jogos'!$A:$A,'Histórico de Jogos'!$B:$B,"&gt;="&amp;BD$2,'Histórico de Jogos'!$B:$B,"&lt;="&amp;EOMONTH(BD$2,0),'Histórico de Jogos'!$D:$D,$A6,'Histórico de Jogos'!$F:$F,"E")</f>
        <v>0</v>
      </c>
      <c r="BE6" s="57">
        <f>SUMIFS('Histórico de Jogos'!$A:$A,'Histórico de Jogos'!$B:$B,"&gt;="&amp;BE$2,'Histórico de Jogos'!$B:$B,"&lt;="&amp;EOMONTH(BE$2,0),'Histórico de Jogos'!$D:$D,$A6,'Histórico de Jogos'!$F:$F,"E")</f>
        <v>0</v>
      </c>
      <c r="BF6" s="57">
        <f>SUMIFS('Histórico de Jogos'!$A:$A,'Histórico de Jogos'!$B:$B,"&gt;="&amp;BF$2,'Histórico de Jogos'!$B:$B,"&lt;="&amp;EOMONTH(BF$2,0),'Histórico de Jogos'!$D:$D,$A6,'Histórico de Jogos'!$F:$F,"E")</f>
        <v>0</v>
      </c>
      <c r="BG6" s="57">
        <f>SUMIFS('Histórico de Jogos'!$A:$A,'Histórico de Jogos'!$B:$B,"&gt;="&amp;BG$2,'Histórico de Jogos'!$B:$B,"&lt;="&amp;EOMONTH(BG$2,0),'Histórico de Jogos'!$D:$D,$A6,'Histórico de Jogos'!$F:$F,"E")</f>
        <v>0</v>
      </c>
      <c r="BH6" s="57">
        <f>SUMIFS('Histórico de Jogos'!$A:$A,'Histórico de Jogos'!$B:$B,"&gt;="&amp;BH$2,'Histórico de Jogos'!$B:$B,"&lt;="&amp;EOMONTH(BH$2,0),'Histórico de Jogos'!$D:$D,$A6,'Histórico de Jogos'!$F:$F,"E")</f>
        <v>0</v>
      </c>
      <c r="BI6" s="57">
        <f>SUMIFS('Histórico de Jogos'!$A:$A,'Histórico de Jogos'!$B:$B,"&gt;="&amp;BI$2,'Histórico de Jogos'!$B:$B,"&lt;="&amp;EOMONTH(BI$2,0),'Histórico de Jogos'!$D:$D,$A6,'Histórico de Jogos'!$F:$F,"E")</f>
        <v>0</v>
      </c>
      <c r="BJ6" s="79">
        <f t="shared" ref="BJ6:BU6" si="23">SUM(Z6*3)+(AX6)</f>
        <v>0</v>
      </c>
      <c r="BK6" s="79">
        <f t="shared" si="23"/>
        <v>3</v>
      </c>
      <c r="BL6" s="79">
        <f t="shared" si="23"/>
        <v>4</v>
      </c>
      <c r="BM6" s="79">
        <f t="shared" si="23"/>
        <v>0</v>
      </c>
      <c r="BN6" s="79">
        <f t="shared" si="23"/>
        <v>0</v>
      </c>
      <c r="BO6" s="79">
        <f t="shared" si="23"/>
        <v>0</v>
      </c>
      <c r="BP6" s="79">
        <f t="shared" si="23"/>
        <v>0</v>
      </c>
      <c r="BQ6" s="79">
        <f t="shared" si="23"/>
        <v>0</v>
      </c>
      <c r="BR6" s="79">
        <f t="shared" si="23"/>
        <v>0</v>
      </c>
      <c r="BS6" s="79">
        <f t="shared" si="23"/>
        <v>0</v>
      </c>
      <c r="BT6" s="79">
        <f t="shared" si="23"/>
        <v>0</v>
      </c>
      <c r="BU6" s="79">
        <f t="shared" si="23"/>
        <v>0</v>
      </c>
    </row>
    <row r="7">
      <c r="A7" s="22" t="str">
        <f>Atletas!A:A</f>
        <v>Cleber </v>
      </c>
      <c r="B7" s="78">
        <f t="shared" ref="B7:C7" si="24">BJ7/(4*3)</f>
        <v>0</v>
      </c>
      <c r="C7" s="78">
        <f t="shared" si="24"/>
        <v>0.3333333333</v>
      </c>
      <c r="D7" s="78">
        <f t="shared" si="7"/>
        <v>0.5333333333</v>
      </c>
      <c r="E7" s="78">
        <f t="shared" ref="E7:F7" si="25">BM7/(4*3)</f>
        <v>0.25</v>
      </c>
      <c r="F7" s="78">
        <f t="shared" si="25"/>
        <v>0.25</v>
      </c>
      <c r="G7" s="78">
        <f t="shared" si="9"/>
        <v>0</v>
      </c>
      <c r="H7" s="78">
        <f t="shared" ref="H7:I7" si="26">BP7/(4*3)</f>
        <v>0</v>
      </c>
      <c r="I7" s="78">
        <f t="shared" si="26"/>
        <v>0</v>
      </c>
      <c r="J7" s="78">
        <f t="shared" si="11"/>
        <v>0</v>
      </c>
      <c r="K7" s="78">
        <f t="shared" ref="K7:M7" si="27">BS7/(4*3)</f>
        <v>0</v>
      </c>
      <c r="L7" s="78">
        <f t="shared" si="27"/>
        <v>0</v>
      </c>
      <c r="M7" s="78">
        <f t="shared" si="27"/>
        <v>0</v>
      </c>
      <c r="N7" s="79">
        <f>SUMIFS('Histórico de Jogos'!$A:$A,'Histórico de Jogos'!$B:$B,"&gt;="&amp;N$2,'Histórico de Jogos'!$B:$B,"&lt;="&amp;EOMONTH(N$2,0),'Histórico de Jogos'!$D:$D,$A7)</f>
        <v>0</v>
      </c>
      <c r="O7" s="79">
        <f>SUMIFS('Histórico de Jogos'!$A:$A,'Histórico de Jogos'!$B:$B,"&gt;="&amp;O$2,'Histórico de Jogos'!$B:$B,"&lt;="&amp;EOMONTH(O$2,0),'Histórico de Jogos'!$D:$D,$A7)</f>
        <v>2</v>
      </c>
      <c r="P7" s="79">
        <f>SUMIFS('Histórico de Jogos'!$A:$A,'Histórico de Jogos'!$B:$B,"&gt;="&amp;P$2,'Histórico de Jogos'!$B:$B,"&lt;="&amp;EOMONTH(P$2,0),'Histórico de Jogos'!$D:$D,$A7)</f>
        <v>5</v>
      </c>
      <c r="Q7" s="79">
        <f>SUMIFS('Histórico de Jogos'!$A:$A,'Histórico de Jogos'!$B:$B,"&gt;="&amp;Q$2,'Histórico de Jogos'!$B:$B,"&lt;="&amp;EOMONTH(Q$2,0),'Histórico de Jogos'!$D:$D,$A7)</f>
        <v>2</v>
      </c>
      <c r="R7" s="79">
        <f>SUMIFS('Histórico de Jogos'!$A:$A,'Histórico de Jogos'!$B:$B,"&gt;="&amp;R$2,'Histórico de Jogos'!$B:$B,"&lt;="&amp;EOMONTH(R$2,0),'Histórico de Jogos'!$D:$D,$A7)</f>
        <v>2</v>
      </c>
      <c r="S7" s="79">
        <f>SUMIFS('Histórico de Jogos'!$A:$A,'Histórico de Jogos'!$B:$B,"&gt;="&amp;S$2,'Histórico de Jogos'!$B:$B,"&lt;="&amp;EOMONTH(S$2,0),'Histórico de Jogos'!$D:$D,$A7)</f>
        <v>0</v>
      </c>
      <c r="T7" s="79">
        <f>SUMIFS('Histórico de Jogos'!$A:$A,'Histórico de Jogos'!$B:$B,"&gt;="&amp;T$2,'Histórico de Jogos'!$B:$B,"&lt;="&amp;EOMONTH(T$2,0),'Histórico de Jogos'!$D:$D,$A7)</f>
        <v>0</v>
      </c>
      <c r="U7" s="79">
        <f>SUMIFS('Histórico de Jogos'!$A:$A,'Histórico de Jogos'!$B:$B,"&gt;="&amp;U$2,'Histórico de Jogos'!$B:$B,"&lt;="&amp;EOMONTH(U$2,0),'Histórico de Jogos'!$D:$D,$A7)</f>
        <v>0</v>
      </c>
      <c r="V7" s="79">
        <f>SUMIFS('Histórico de Jogos'!$A:$A,'Histórico de Jogos'!$B:$B,"&gt;="&amp;V$2,'Histórico de Jogos'!$B:$B,"&lt;="&amp;EOMONTH(V$2,0),'Histórico de Jogos'!$D:$D,$A7)</f>
        <v>0</v>
      </c>
      <c r="W7" s="79">
        <f>SUMIFS('Histórico de Jogos'!$A:$A,'Histórico de Jogos'!$B:$B,"&gt;="&amp;W$2,'Histórico de Jogos'!$B:$B,"&lt;="&amp;EOMONTH(W$2,0),'Histórico de Jogos'!$D:$D,$A7)</f>
        <v>0</v>
      </c>
      <c r="X7" s="79">
        <f>SUMIFS('Histórico de Jogos'!$A:$A,'Histórico de Jogos'!$B:$B,"&gt;="&amp;X$2,'Histórico de Jogos'!$B:$B,"&lt;="&amp;EOMONTH(X$2,0),'Histórico de Jogos'!$D:$D,$A7)</f>
        <v>0</v>
      </c>
      <c r="Y7" s="79">
        <f>SUMIFS('Histórico de Jogos'!$A:$A,'Histórico de Jogos'!$B:$B,"&gt;="&amp;Y$2,'Histórico de Jogos'!$B:$B,"&lt;="&amp;EOMONTH(Y$2,0),'Histórico de Jogos'!$D:$D,$A7)</f>
        <v>0</v>
      </c>
      <c r="Z7" s="80">
        <f>SUMIFS('Histórico de Jogos'!$A:$A,'Histórico de Jogos'!$B:$B,"&gt;="&amp;Z$2,'Histórico de Jogos'!$B:$B,"&lt;="&amp;EOMONTH(Z$2,0),'Histórico de Jogos'!$D:$D,$A7,'Histórico de Jogos'!$F:$F,"V")</f>
        <v>0</v>
      </c>
      <c r="AA7" s="80">
        <f>SUMIFS('Histórico de Jogos'!$A:$A,'Histórico de Jogos'!$B:$B,"&gt;="&amp;AA$2,'Histórico de Jogos'!$B:$B,"&lt;="&amp;EOMONTH(AA$2,0),'Histórico de Jogos'!$D:$D,$A7,'Histórico de Jogos'!$F:$F,"V")</f>
        <v>1</v>
      </c>
      <c r="AB7" s="80">
        <f>SUMIFS('Histórico de Jogos'!$A:$A,'Histórico de Jogos'!$B:$B,"&gt;="&amp;AB$2,'Histórico de Jogos'!$B:$B,"&lt;="&amp;EOMONTH(AB$2,0),'Histórico de Jogos'!$D:$D,$A7,'Histórico de Jogos'!$F:$F,"V")</f>
        <v>2</v>
      </c>
      <c r="AC7" s="80">
        <f>SUMIFS('Histórico de Jogos'!$A:$A,'Histórico de Jogos'!$B:$B,"&gt;="&amp;AC$2,'Histórico de Jogos'!$B:$B,"&lt;="&amp;EOMONTH(AC$2,0),'Histórico de Jogos'!$D:$D,$A7,'Histórico de Jogos'!$F:$F,"V")</f>
        <v>1</v>
      </c>
      <c r="AD7" s="80">
        <f>SUMIFS('Histórico de Jogos'!$A:$A,'Histórico de Jogos'!$B:$B,"&gt;="&amp;AD$2,'Histórico de Jogos'!$B:$B,"&lt;="&amp;EOMONTH(AD$2,0),'Histórico de Jogos'!$D:$D,$A7,'Histórico de Jogos'!$F:$F,"V")</f>
        <v>1</v>
      </c>
      <c r="AE7" s="80">
        <f>SUMIFS('Histórico de Jogos'!$A:$A,'Histórico de Jogos'!$B:$B,"&gt;="&amp;AE$2,'Histórico de Jogos'!$B:$B,"&lt;="&amp;EOMONTH(AE$2,0),'Histórico de Jogos'!$D:$D,$A7,'Histórico de Jogos'!$F:$F,"V")</f>
        <v>0</v>
      </c>
      <c r="AF7" s="80">
        <f>SUMIFS('Histórico de Jogos'!$A:$A,'Histórico de Jogos'!$B:$B,"&gt;="&amp;AF$2,'Histórico de Jogos'!$B:$B,"&lt;="&amp;EOMONTH(AF$2,0),'Histórico de Jogos'!$D:$D,$A7,'Histórico de Jogos'!$F:$F,"V")</f>
        <v>0</v>
      </c>
      <c r="AG7" s="80">
        <f>SUMIFS('Histórico de Jogos'!$A:$A,'Histórico de Jogos'!$B:$B,"&gt;="&amp;AG$2,'Histórico de Jogos'!$B:$B,"&lt;="&amp;EOMONTH(AG$2,0),'Histórico de Jogos'!$D:$D,$A7,'Histórico de Jogos'!$F:$F,"V")</f>
        <v>0</v>
      </c>
      <c r="AH7" s="80">
        <f>SUMIFS('Histórico de Jogos'!$A:$A,'Histórico de Jogos'!$B:$B,"&gt;="&amp;AH$2,'Histórico de Jogos'!$B:$B,"&lt;="&amp;EOMONTH(AH$2,0),'Histórico de Jogos'!$D:$D,$A7,'Histórico de Jogos'!$F:$F,"V")</f>
        <v>0</v>
      </c>
      <c r="AI7" s="80">
        <f>SUMIFS('Histórico de Jogos'!$A:$A,'Histórico de Jogos'!$B:$B,"&gt;="&amp;AI$2,'Histórico de Jogos'!$B:$B,"&lt;="&amp;EOMONTH(AI$2,0),'Histórico de Jogos'!$D:$D,$A7,'Histórico de Jogos'!$F:$F,"V")</f>
        <v>0</v>
      </c>
      <c r="AJ7" s="80">
        <f>SUMIFS('Histórico de Jogos'!$A:$A,'Histórico de Jogos'!$B:$B,"&gt;="&amp;AJ$2,'Histórico de Jogos'!$B:$B,"&lt;="&amp;EOMONTH(AJ$2,0),'Histórico de Jogos'!$D:$D,$A7,'Histórico de Jogos'!$F:$F,"V")</f>
        <v>0</v>
      </c>
      <c r="AK7" s="80">
        <f>SUMIFS('Histórico de Jogos'!$A:$A,'Histórico de Jogos'!$B:$B,"&gt;="&amp;AK$2,'Histórico de Jogos'!$B:$B,"&lt;="&amp;EOMONTH(AK$2,0),'Histórico de Jogos'!$D:$D,$A7,'Histórico de Jogos'!$F:$F,"V")</f>
        <v>0</v>
      </c>
      <c r="AL7" s="81">
        <f>SUMIFS('Histórico de Jogos'!$A:$A,'Histórico de Jogos'!$B:$B,"&gt;="&amp;AL$2,'Histórico de Jogos'!$B:$B,"&lt;="&amp;EOMONTH(AL$2,0),'Histórico de Jogos'!$D:$D,$A7,'Histórico de Jogos'!$F:$F,"D")</f>
        <v>0</v>
      </c>
      <c r="AM7" s="81">
        <f>SUMIFS('Histórico de Jogos'!$A:$A,'Histórico de Jogos'!$B:$B,"&gt;="&amp;AM$2,'Histórico de Jogos'!$B:$B,"&lt;="&amp;EOMONTH(AM$2,0),'Histórico de Jogos'!$D:$D,$A7,'Histórico de Jogos'!$F:$F,"D")</f>
        <v>0</v>
      </c>
      <c r="AN7" s="81">
        <f>SUMIFS('Histórico de Jogos'!$A:$A,'Histórico de Jogos'!$B:$B,"&gt;="&amp;AN$2,'Histórico de Jogos'!$B:$B,"&lt;="&amp;EOMONTH(AN$2,0),'Histórico de Jogos'!$D:$D,$A7,'Histórico de Jogos'!$F:$F,"D")</f>
        <v>1</v>
      </c>
      <c r="AO7" s="81">
        <f>SUMIFS('Histórico de Jogos'!$A:$A,'Histórico de Jogos'!$B:$B,"&gt;="&amp;AO$2,'Histórico de Jogos'!$B:$B,"&lt;="&amp;EOMONTH(AO$2,0),'Histórico de Jogos'!$D:$D,$A7,'Histórico de Jogos'!$F:$F,"D")</f>
        <v>1</v>
      </c>
      <c r="AP7" s="81">
        <f>SUMIFS('Histórico de Jogos'!$A:$A,'Histórico de Jogos'!$B:$B,"&gt;="&amp;AP$2,'Histórico de Jogos'!$B:$B,"&lt;="&amp;EOMONTH(AP$2,0),'Histórico de Jogos'!$D:$D,$A7,'Histórico de Jogos'!$F:$F,"D")</f>
        <v>1</v>
      </c>
      <c r="AQ7" s="81">
        <f>SUMIFS('Histórico de Jogos'!$A:$A,'Histórico de Jogos'!$B:$B,"&gt;="&amp;AQ$2,'Histórico de Jogos'!$B:$B,"&lt;="&amp;EOMONTH(AQ$2,0),'Histórico de Jogos'!$D:$D,$A7,'Histórico de Jogos'!$F:$F,"D")</f>
        <v>0</v>
      </c>
      <c r="AR7" s="81">
        <f>SUMIFS('Histórico de Jogos'!$A:$A,'Histórico de Jogos'!$B:$B,"&gt;="&amp;AR$2,'Histórico de Jogos'!$B:$B,"&lt;="&amp;EOMONTH(AR$2,0),'Histórico de Jogos'!$D:$D,$A7,'Histórico de Jogos'!$F:$F,"D")</f>
        <v>0</v>
      </c>
      <c r="AS7" s="81">
        <f>SUMIFS('Histórico de Jogos'!$A:$A,'Histórico de Jogos'!$B:$B,"&gt;="&amp;AS$2,'Histórico de Jogos'!$B:$B,"&lt;="&amp;EOMONTH(AS$2,0),'Histórico de Jogos'!$D:$D,$A7,'Histórico de Jogos'!$F:$F,"D")</f>
        <v>0</v>
      </c>
      <c r="AT7" s="81">
        <f>SUMIFS('Histórico de Jogos'!$A:$A,'Histórico de Jogos'!$B:$B,"&gt;="&amp;AT$2,'Histórico de Jogos'!$B:$B,"&lt;="&amp;EOMONTH(AT$2,0),'Histórico de Jogos'!$D:$D,$A7,'Histórico de Jogos'!$F:$F,"D")</f>
        <v>0</v>
      </c>
      <c r="AU7" s="81">
        <f>SUMIFS('Histórico de Jogos'!$A:$A,'Histórico de Jogos'!$B:$B,"&gt;="&amp;AU$2,'Histórico de Jogos'!$B:$B,"&lt;="&amp;EOMONTH(AU$2,0),'Histórico de Jogos'!$D:$D,$A7,'Histórico de Jogos'!$F:$F,"D")</f>
        <v>0</v>
      </c>
      <c r="AV7" s="81">
        <f>SUMIFS('Histórico de Jogos'!$A:$A,'Histórico de Jogos'!$B:$B,"&gt;="&amp;AV$2,'Histórico de Jogos'!$B:$B,"&lt;="&amp;EOMONTH(AV$2,0),'Histórico de Jogos'!$D:$D,$A7,'Histórico de Jogos'!$F:$F,"D")</f>
        <v>0</v>
      </c>
      <c r="AW7" s="81">
        <f>SUMIFS('Histórico de Jogos'!$A:$A,'Histórico de Jogos'!$B:$B,"&gt;="&amp;AW$2,'Histórico de Jogos'!$B:$B,"&lt;="&amp;EOMONTH(AW$2,0),'Histórico de Jogos'!$D:$D,$A7,'Histórico de Jogos'!$F:$F,"D")</f>
        <v>0</v>
      </c>
      <c r="AX7" s="57">
        <f>SUMIFS('Histórico de Jogos'!$A:$A,'Histórico de Jogos'!$B:$B,"&gt;="&amp;AX$2,'Histórico de Jogos'!$B:$B,"&lt;="&amp;EOMONTH(AX$2,0),'Histórico de Jogos'!$D:$D,$A7,'Histórico de Jogos'!$F:$F,"E")</f>
        <v>0</v>
      </c>
      <c r="AY7" s="57">
        <f>SUMIFS('Histórico de Jogos'!$A:$A,'Histórico de Jogos'!$B:$B,"&gt;="&amp;AY$2,'Histórico de Jogos'!$B:$B,"&lt;="&amp;EOMONTH(AY$2,0),'Histórico de Jogos'!$D:$D,$A7,'Histórico de Jogos'!$F:$F,"E")</f>
        <v>1</v>
      </c>
      <c r="AZ7" s="57">
        <f>SUMIFS('Histórico de Jogos'!$A:$A,'Histórico de Jogos'!$B:$B,"&gt;="&amp;AZ$2,'Histórico de Jogos'!$B:$B,"&lt;="&amp;EOMONTH(AZ$2,0),'Histórico de Jogos'!$D:$D,$A7,'Histórico de Jogos'!$F:$F,"E")</f>
        <v>2</v>
      </c>
      <c r="BA7" s="57">
        <f>SUMIFS('Histórico de Jogos'!$A:$A,'Histórico de Jogos'!$B:$B,"&gt;="&amp;BA$2,'Histórico de Jogos'!$B:$B,"&lt;="&amp;EOMONTH(BA$2,0),'Histórico de Jogos'!$D:$D,$A7,'Histórico de Jogos'!$F:$F,"E")</f>
        <v>0</v>
      </c>
      <c r="BB7" s="57">
        <f>SUMIFS('Histórico de Jogos'!$A:$A,'Histórico de Jogos'!$B:$B,"&gt;="&amp;BB$2,'Histórico de Jogos'!$B:$B,"&lt;="&amp;EOMONTH(BB$2,0),'Histórico de Jogos'!$D:$D,$A7,'Histórico de Jogos'!$F:$F,"E")</f>
        <v>0</v>
      </c>
      <c r="BC7" s="57">
        <f>SUMIFS('Histórico de Jogos'!$A:$A,'Histórico de Jogos'!$B:$B,"&gt;="&amp;BC$2,'Histórico de Jogos'!$B:$B,"&lt;="&amp;EOMONTH(BC$2,0),'Histórico de Jogos'!$D:$D,$A7,'Histórico de Jogos'!$F:$F,"E")</f>
        <v>0</v>
      </c>
      <c r="BD7" s="57">
        <f>SUMIFS('Histórico de Jogos'!$A:$A,'Histórico de Jogos'!$B:$B,"&gt;="&amp;BD$2,'Histórico de Jogos'!$B:$B,"&lt;="&amp;EOMONTH(BD$2,0),'Histórico de Jogos'!$D:$D,$A7,'Histórico de Jogos'!$F:$F,"E")</f>
        <v>0</v>
      </c>
      <c r="BE7" s="57">
        <f>SUMIFS('Histórico de Jogos'!$A:$A,'Histórico de Jogos'!$B:$B,"&gt;="&amp;BE$2,'Histórico de Jogos'!$B:$B,"&lt;="&amp;EOMONTH(BE$2,0),'Histórico de Jogos'!$D:$D,$A7,'Histórico de Jogos'!$F:$F,"E")</f>
        <v>0</v>
      </c>
      <c r="BF7" s="57">
        <f>SUMIFS('Histórico de Jogos'!$A:$A,'Histórico de Jogos'!$B:$B,"&gt;="&amp;BF$2,'Histórico de Jogos'!$B:$B,"&lt;="&amp;EOMONTH(BF$2,0),'Histórico de Jogos'!$D:$D,$A7,'Histórico de Jogos'!$F:$F,"E")</f>
        <v>0</v>
      </c>
      <c r="BG7" s="57">
        <f>SUMIFS('Histórico de Jogos'!$A:$A,'Histórico de Jogos'!$B:$B,"&gt;="&amp;BG$2,'Histórico de Jogos'!$B:$B,"&lt;="&amp;EOMONTH(BG$2,0),'Histórico de Jogos'!$D:$D,$A7,'Histórico de Jogos'!$F:$F,"E")</f>
        <v>0</v>
      </c>
      <c r="BH7" s="57">
        <f>SUMIFS('Histórico de Jogos'!$A:$A,'Histórico de Jogos'!$B:$B,"&gt;="&amp;BH$2,'Histórico de Jogos'!$B:$B,"&lt;="&amp;EOMONTH(BH$2,0),'Histórico de Jogos'!$D:$D,$A7,'Histórico de Jogos'!$F:$F,"E")</f>
        <v>0</v>
      </c>
      <c r="BI7" s="57">
        <f>SUMIFS('Histórico de Jogos'!$A:$A,'Histórico de Jogos'!$B:$B,"&gt;="&amp;BI$2,'Histórico de Jogos'!$B:$B,"&lt;="&amp;EOMONTH(BI$2,0),'Histórico de Jogos'!$D:$D,$A7,'Histórico de Jogos'!$F:$F,"E")</f>
        <v>0</v>
      </c>
      <c r="BJ7" s="79">
        <f t="shared" ref="BJ7:BU7" si="28">SUM(Z7*3)+(AX7)</f>
        <v>0</v>
      </c>
      <c r="BK7" s="79">
        <f t="shared" si="28"/>
        <v>4</v>
      </c>
      <c r="BL7" s="79">
        <f t="shared" si="28"/>
        <v>8</v>
      </c>
      <c r="BM7" s="79">
        <f t="shared" si="28"/>
        <v>3</v>
      </c>
      <c r="BN7" s="79">
        <f t="shared" si="28"/>
        <v>3</v>
      </c>
      <c r="BO7" s="79">
        <f t="shared" si="28"/>
        <v>0</v>
      </c>
      <c r="BP7" s="79">
        <f t="shared" si="28"/>
        <v>0</v>
      </c>
      <c r="BQ7" s="79">
        <f t="shared" si="28"/>
        <v>0</v>
      </c>
      <c r="BR7" s="79">
        <f t="shared" si="28"/>
        <v>0</v>
      </c>
      <c r="BS7" s="79">
        <f t="shared" si="28"/>
        <v>0</v>
      </c>
      <c r="BT7" s="79">
        <f t="shared" si="28"/>
        <v>0</v>
      </c>
      <c r="BU7" s="79">
        <f t="shared" si="28"/>
        <v>0</v>
      </c>
    </row>
    <row r="8">
      <c r="A8" s="22" t="str">
        <f>Atletas!A:A</f>
        <v>Cleiton</v>
      </c>
      <c r="B8" s="78">
        <f t="shared" ref="B8:C8" si="29">BJ8/(4*3)</f>
        <v>0</v>
      </c>
      <c r="C8" s="78">
        <f t="shared" si="29"/>
        <v>0.5833333333</v>
      </c>
      <c r="D8" s="78">
        <f t="shared" si="7"/>
        <v>0.2666666667</v>
      </c>
      <c r="E8" s="78">
        <f t="shared" ref="E8:F8" si="30">BM8/(4*3)</f>
        <v>0</v>
      </c>
      <c r="F8" s="78">
        <f t="shared" si="30"/>
        <v>0</v>
      </c>
      <c r="G8" s="78">
        <f t="shared" si="9"/>
        <v>0</v>
      </c>
      <c r="H8" s="78">
        <f t="shared" ref="H8:I8" si="31">BP8/(4*3)</f>
        <v>0</v>
      </c>
      <c r="I8" s="78">
        <f t="shared" si="31"/>
        <v>0</v>
      </c>
      <c r="J8" s="78">
        <f t="shared" si="11"/>
        <v>0</v>
      </c>
      <c r="K8" s="78">
        <f t="shared" ref="K8:M8" si="32">BS8/(4*3)</f>
        <v>0</v>
      </c>
      <c r="L8" s="78">
        <f t="shared" si="32"/>
        <v>0</v>
      </c>
      <c r="M8" s="78">
        <f t="shared" si="32"/>
        <v>0</v>
      </c>
      <c r="N8" s="79">
        <f>SUMIFS('Histórico de Jogos'!$A:$A,'Histórico de Jogos'!$B:$B,"&gt;="&amp;N$2,'Histórico de Jogos'!$B:$B,"&lt;="&amp;EOMONTH(N$2,0),'Histórico de Jogos'!$D:$D,$A8)</f>
        <v>0</v>
      </c>
      <c r="O8" s="79">
        <f>SUMIFS('Histórico de Jogos'!$A:$A,'Histórico de Jogos'!$B:$B,"&gt;="&amp;O$2,'Histórico de Jogos'!$B:$B,"&lt;="&amp;EOMONTH(O$2,0),'Histórico de Jogos'!$D:$D,$A8)</f>
        <v>3</v>
      </c>
      <c r="P8" s="79">
        <f>SUMIFS('Histórico de Jogos'!$A:$A,'Histórico de Jogos'!$B:$B,"&gt;="&amp;P$2,'Histórico de Jogos'!$B:$B,"&lt;="&amp;EOMONTH(P$2,0),'Histórico de Jogos'!$D:$D,$A8)</f>
        <v>2</v>
      </c>
      <c r="Q8" s="79">
        <f>SUMIFS('Histórico de Jogos'!$A:$A,'Histórico de Jogos'!$B:$B,"&gt;="&amp;Q$2,'Histórico de Jogos'!$B:$B,"&lt;="&amp;EOMONTH(Q$2,0),'Histórico de Jogos'!$D:$D,$A8)</f>
        <v>0</v>
      </c>
      <c r="R8" s="79">
        <f>SUMIFS('Histórico de Jogos'!$A:$A,'Histórico de Jogos'!$B:$B,"&gt;="&amp;R$2,'Histórico de Jogos'!$B:$B,"&lt;="&amp;EOMONTH(R$2,0),'Histórico de Jogos'!$D:$D,$A8)</f>
        <v>0</v>
      </c>
      <c r="S8" s="79">
        <f>SUMIFS('Histórico de Jogos'!$A:$A,'Histórico de Jogos'!$B:$B,"&gt;="&amp;S$2,'Histórico de Jogos'!$B:$B,"&lt;="&amp;EOMONTH(S$2,0),'Histórico de Jogos'!$D:$D,$A8)</f>
        <v>0</v>
      </c>
      <c r="T8" s="79">
        <f>SUMIFS('Histórico de Jogos'!$A:$A,'Histórico de Jogos'!$B:$B,"&gt;="&amp;T$2,'Histórico de Jogos'!$B:$B,"&lt;="&amp;EOMONTH(T$2,0),'Histórico de Jogos'!$D:$D,$A8)</f>
        <v>0</v>
      </c>
      <c r="U8" s="79">
        <f>SUMIFS('Histórico de Jogos'!$A:$A,'Histórico de Jogos'!$B:$B,"&gt;="&amp;U$2,'Histórico de Jogos'!$B:$B,"&lt;="&amp;EOMONTH(U$2,0),'Histórico de Jogos'!$D:$D,$A8)</f>
        <v>0</v>
      </c>
      <c r="V8" s="79">
        <f>SUMIFS('Histórico de Jogos'!$A:$A,'Histórico de Jogos'!$B:$B,"&gt;="&amp;V$2,'Histórico de Jogos'!$B:$B,"&lt;="&amp;EOMONTH(V$2,0),'Histórico de Jogos'!$D:$D,$A8)</f>
        <v>0</v>
      </c>
      <c r="W8" s="79">
        <f>SUMIFS('Histórico de Jogos'!$A:$A,'Histórico de Jogos'!$B:$B,"&gt;="&amp;W$2,'Histórico de Jogos'!$B:$B,"&lt;="&amp;EOMONTH(W$2,0),'Histórico de Jogos'!$D:$D,$A8)</f>
        <v>0</v>
      </c>
      <c r="X8" s="79">
        <f>SUMIFS('Histórico de Jogos'!$A:$A,'Histórico de Jogos'!$B:$B,"&gt;="&amp;X$2,'Histórico de Jogos'!$B:$B,"&lt;="&amp;EOMONTH(X$2,0),'Histórico de Jogos'!$D:$D,$A8)</f>
        <v>0</v>
      </c>
      <c r="Y8" s="79">
        <f>SUMIFS('Histórico de Jogos'!$A:$A,'Histórico de Jogos'!$B:$B,"&gt;="&amp;Y$2,'Histórico de Jogos'!$B:$B,"&lt;="&amp;EOMONTH(Y$2,0),'Histórico de Jogos'!$D:$D,$A8)</f>
        <v>0</v>
      </c>
      <c r="Z8" s="80">
        <f>SUMIFS('Histórico de Jogos'!$A:$A,'Histórico de Jogos'!$B:$B,"&gt;="&amp;Z$2,'Histórico de Jogos'!$B:$B,"&lt;="&amp;EOMONTH(Z$2,0),'Histórico de Jogos'!$D:$D,$A8,'Histórico de Jogos'!$F:$F,"V")</f>
        <v>0</v>
      </c>
      <c r="AA8" s="80">
        <f>SUMIFS('Histórico de Jogos'!$A:$A,'Histórico de Jogos'!$B:$B,"&gt;="&amp;AA$2,'Histórico de Jogos'!$B:$B,"&lt;="&amp;EOMONTH(AA$2,0),'Histórico de Jogos'!$D:$D,$A8,'Histórico de Jogos'!$F:$F,"V")</f>
        <v>2</v>
      </c>
      <c r="AB8" s="80">
        <f>SUMIFS('Histórico de Jogos'!$A:$A,'Histórico de Jogos'!$B:$B,"&gt;="&amp;AB$2,'Histórico de Jogos'!$B:$B,"&lt;="&amp;EOMONTH(AB$2,0),'Histórico de Jogos'!$D:$D,$A8,'Histórico de Jogos'!$F:$F,"V")</f>
        <v>1</v>
      </c>
      <c r="AC8" s="80">
        <f>SUMIFS('Histórico de Jogos'!$A:$A,'Histórico de Jogos'!$B:$B,"&gt;="&amp;AC$2,'Histórico de Jogos'!$B:$B,"&lt;="&amp;EOMONTH(AC$2,0),'Histórico de Jogos'!$D:$D,$A8,'Histórico de Jogos'!$F:$F,"V")</f>
        <v>0</v>
      </c>
      <c r="AD8" s="80">
        <f>SUMIFS('Histórico de Jogos'!$A:$A,'Histórico de Jogos'!$B:$B,"&gt;="&amp;AD$2,'Histórico de Jogos'!$B:$B,"&lt;="&amp;EOMONTH(AD$2,0),'Histórico de Jogos'!$D:$D,$A8,'Histórico de Jogos'!$F:$F,"V")</f>
        <v>0</v>
      </c>
      <c r="AE8" s="80">
        <f>SUMIFS('Histórico de Jogos'!$A:$A,'Histórico de Jogos'!$B:$B,"&gt;="&amp;AE$2,'Histórico de Jogos'!$B:$B,"&lt;="&amp;EOMONTH(AE$2,0),'Histórico de Jogos'!$D:$D,$A8,'Histórico de Jogos'!$F:$F,"V")</f>
        <v>0</v>
      </c>
      <c r="AF8" s="80">
        <f>SUMIFS('Histórico de Jogos'!$A:$A,'Histórico de Jogos'!$B:$B,"&gt;="&amp;AF$2,'Histórico de Jogos'!$B:$B,"&lt;="&amp;EOMONTH(AF$2,0),'Histórico de Jogos'!$D:$D,$A8,'Histórico de Jogos'!$F:$F,"V")</f>
        <v>0</v>
      </c>
      <c r="AG8" s="80">
        <f>SUMIFS('Histórico de Jogos'!$A:$A,'Histórico de Jogos'!$B:$B,"&gt;="&amp;AG$2,'Histórico de Jogos'!$B:$B,"&lt;="&amp;EOMONTH(AG$2,0),'Histórico de Jogos'!$D:$D,$A8,'Histórico de Jogos'!$F:$F,"V")</f>
        <v>0</v>
      </c>
      <c r="AH8" s="80">
        <f>SUMIFS('Histórico de Jogos'!$A:$A,'Histórico de Jogos'!$B:$B,"&gt;="&amp;AH$2,'Histórico de Jogos'!$B:$B,"&lt;="&amp;EOMONTH(AH$2,0),'Histórico de Jogos'!$D:$D,$A8,'Histórico de Jogos'!$F:$F,"V")</f>
        <v>0</v>
      </c>
      <c r="AI8" s="80">
        <f>SUMIFS('Histórico de Jogos'!$A:$A,'Histórico de Jogos'!$B:$B,"&gt;="&amp;AI$2,'Histórico de Jogos'!$B:$B,"&lt;="&amp;EOMONTH(AI$2,0),'Histórico de Jogos'!$D:$D,$A8,'Histórico de Jogos'!$F:$F,"V")</f>
        <v>0</v>
      </c>
      <c r="AJ8" s="80">
        <f>SUMIFS('Histórico de Jogos'!$A:$A,'Histórico de Jogos'!$B:$B,"&gt;="&amp;AJ$2,'Histórico de Jogos'!$B:$B,"&lt;="&amp;EOMONTH(AJ$2,0),'Histórico de Jogos'!$D:$D,$A8,'Histórico de Jogos'!$F:$F,"V")</f>
        <v>0</v>
      </c>
      <c r="AK8" s="80">
        <f>SUMIFS('Histórico de Jogos'!$A:$A,'Histórico de Jogos'!$B:$B,"&gt;="&amp;AK$2,'Histórico de Jogos'!$B:$B,"&lt;="&amp;EOMONTH(AK$2,0),'Histórico de Jogos'!$D:$D,$A8,'Histórico de Jogos'!$F:$F,"V")</f>
        <v>0</v>
      </c>
      <c r="AL8" s="81">
        <f>SUMIFS('Histórico de Jogos'!$A:$A,'Histórico de Jogos'!$B:$B,"&gt;="&amp;AL$2,'Histórico de Jogos'!$B:$B,"&lt;="&amp;EOMONTH(AL$2,0),'Histórico de Jogos'!$D:$D,$A8,'Histórico de Jogos'!$F:$F,"V")</f>
        <v>0</v>
      </c>
      <c r="AM8" s="81">
        <f>SUMIFS('Histórico de Jogos'!$A:$A,'Histórico de Jogos'!$B:$B,"&gt;="&amp;AM$2,'Histórico de Jogos'!$B:$B,"&lt;="&amp;EOMONTH(AM$2,0),'Histórico de Jogos'!$D:$D,$A8,'Histórico de Jogos'!$F:$F,"V")</f>
        <v>2</v>
      </c>
      <c r="AN8" s="81">
        <f>SUMIFS('Histórico de Jogos'!$A:$A,'Histórico de Jogos'!$B:$B,"&gt;="&amp;AN$2,'Histórico de Jogos'!$B:$B,"&lt;="&amp;EOMONTH(AN$2,0),'Histórico de Jogos'!$D:$D,$A8,'Histórico de Jogos'!$F:$F,"V")</f>
        <v>1</v>
      </c>
      <c r="AO8" s="81">
        <f>SUMIFS('Histórico de Jogos'!$A:$A,'Histórico de Jogos'!$B:$B,"&gt;="&amp;AO$2,'Histórico de Jogos'!$B:$B,"&lt;="&amp;EOMONTH(AO$2,0),'Histórico de Jogos'!$D:$D,$A8,'Histórico de Jogos'!$F:$F,"V")</f>
        <v>0</v>
      </c>
      <c r="AP8" s="81">
        <f>SUMIFS('Histórico de Jogos'!$A:$A,'Histórico de Jogos'!$B:$B,"&gt;="&amp;AP$2,'Histórico de Jogos'!$B:$B,"&lt;="&amp;EOMONTH(AP$2,0),'Histórico de Jogos'!$D:$D,$A8,'Histórico de Jogos'!$F:$F,"D")</f>
        <v>0</v>
      </c>
      <c r="AQ8" s="81">
        <f>SUMIFS('Histórico de Jogos'!$A:$A,'Histórico de Jogos'!$B:$B,"&gt;="&amp;AQ$2,'Histórico de Jogos'!$B:$B,"&lt;="&amp;EOMONTH(AQ$2,0),'Histórico de Jogos'!$D:$D,$A8,'Histórico de Jogos'!$F:$F,"V")</f>
        <v>0</v>
      </c>
      <c r="AR8" s="81">
        <f>SUMIFS('Histórico de Jogos'!$A:$A,'Histórico de Jogos'!$B:$B,"&gt;="&amp;AR$2,'Histórico de Jogos'!$B:$B,"&lt;="&amp;EOMONTH(AR$2,0),'Histórico de Jogos'!$D:$D,$A8,'Histórico de Jogos'!$F:$F,"V")</f>
        <v>0</v>
      </c>
      <c r="AS8" s="81">
        <f>SUMIFS('Histórico de Jogos'!$A:$A,'Histórico de Jogos'!$B:$B,"&gt;="&amp;AS$2,'Histórico de Jogos'!$B:$B,"&lt;="&amp;EOMONTH(AS$2,0),'Histórico de Jogos'!$D:$D,$A8,'Histórico de Jogos'!$F:$F,"V")</f>
        <v>0</v>
      </c>
      <c r="AT8" s="81">
        <f>SUMIFS('Histórico de Jogos'!$A:$A,'Histórico de Jogos'!$B:$B,"&gt;="&amp;AT$2,'Histórico de Jogos'!$B:$B,"&lt;="&amp;EOMONTH(AT$2,0),'Histórico de Jogos'!$D:$D,$A8,'Histórico de Jogos'!$F:$F,"D")</f>
        <v>0</v>
      </c>
      <c r="AU8" s="81">
        <f>SUMIFS('Histórico de Jogos'!$A:$A,'Histórico de Jogos'!$B:$B,"&gt;="&amp;AU$2,'Histórico de Jogos'!$B:$B,"&lt;="&amp;EOMONTH(AU$2,0),'Histórico de Jogos'!$D:$D,$A8,'Histórico de Jogos'!$F:$F,"V")</f>
        <v>0</v>
      </c>
      <c r="AV8" s="81">
        <f>SUMIFS('Histórico de Jogos'!$A:$A,'Histórico de Jogos'!$B:$B,"&gt;="&amp;AV$2,'Histórico de Jogos'!$B:$B,"&lt;="&amp;EOMONTH(AV$2,0),'Histórico de Jogos'!$D:$D,$A8,'Histórico de Jogos'!$F:$F,"D")</f>
        <v>0</v>
      </c>
      <c r="AW8" s="81">
        <f>SUMIFS('Histórico de Jogos'!$A:$A,'Histórico de Jogos'!$B:$B,"&gt;="&amp;AW$2,'Histórico de Jogos'!$B:$B,"&lt;="&amp;EOMONTH(AW$2,0),'Histórico de Jogos'!$D:$D,$A8,'Histórico de Jogos'!$F:$F,"D")</f>
        <v>0</v>
      </c>
      <c r="AX8" s="57">
        <f>SUMIFS('Histórico de Jogos'!$A:$A,'Histórico de Jogos'!$B:$B,"&gt;="&amp;AX$2,'Histórico de Jogos'!$B:$B,"&lt;="&amp;EOMONTH(AX$2,0),'Histórico de Jogos'!$D:$D,$A8,'Histórico de Jogos'!$F:$F,"E")</f>
        <v>0</v>
      </c>
      <c r="AY8" s="57">
        <f>SUMIFS('Histórico de Jogos'!$A:$A,'Histórico de Jogos'!$B:$B,"&gt;="&amp;AY$2,'Histórico de Jogos'!$B:$B,"&lt;="&amp;EOMONTH(AY$2,0),'Histórico de Jogos'!$D:$D,$A8,'Histórico de Jogos'!$F:$F,"E")</f>
        <v>1</v>
      </c>
      <c r="AZ8" s="57">
        <f>SUMIFS('Histórico de Jogos'!$A:$A,'Histórico de Jogos'!$B:$B,"&gt;="&amp;AZ$2,'Histórico de Jogos'!$B:$B,"&lt;="&amp;EOMONTH(AZ$2,0),'Histórico de Jogos'!$D:$D,$A8,'Histórico de Jogos'!$F:$F,"E")</f>
        <v>1</v>
      </c>
      <c r="BA8" s="57">
        <f>SUMIFS('Histórico de Jogos'!$A:$A,'Histórico de Jogos'!$B:$B,"&gt;="&amp;BA$2,'Histórico de Jogos'!$B:$B,"&lt;="&amp;EOMONTH(BA$2,0),'Histórico de Jogos'!$D:$D,$A8,'Histórico de Jogos'!$F:$F,"E")</f>
        <v>0</v>
      </c>
      <c r="BB8" s="57">
        <f>SUMIFS('Histórico de Jogos'!$A:$A,'Histórico de Jogos'!$B:$B,"&gt;="&amp;BB$2,'Histórico de Jogos'!$B:$B,"&lt;="&amp;EOMONTH(BB$2,0),'Histórico de Jogos'!$D:$D,$A8,'Histórico de Jogos'!$F:$F,"E")</f>
        <v>0</v>
      </c>
      <c r="BC8" s="57">
        <f>SUMIFS('Histórico de Jogos'!$A:$A,'Histórico de Jogos'!$B:$B,"&gt;="&amp;BC$2,'Histórico de Jogos'!$B:$B,"&lt;="&amp;EOMONTH(BC$2,0),'Histórico de Jogos'!$D:$D,$A8,'Histórico de Jogos'!$F:$F,"E")</f>
        <v>0</v>
      </c>
      <c r="BD8" s="57">
        <f>SUMIFS('Histórico de Jogos'!$A:$A,'Histórico de Jogos'!$B:$B,"&gt;="&amp;BD$2,'Histórico de Jogos'!$B:$B,"&lt;="&amp;EOMONTH(BD$2,0),'Histórico de Jogos'!$D:$D,$A8,'Histórico de Jogos'!$F:$F,"E")</f>
        <v>0</v>
      </c>
      <c r="BE8" s="57">
        <f>SUMIFS('Histórico de Jogos'!$A:$A,'Histórico de Jogos'!$B:$B,"&gt;="&amp;BE$2,'Histórico de Jogos'!$B:$B,"&lt;="&amp;EOMONTH(BE$2,0),'Histórico de Jogos'!$D:$D,$A8,'Histórico de Jogos'!$F:$F,"E")</f>
        <v>0</v>
      </c>
      <c r="BF8" s="57">
        <f>SUMIFS('Histórico de Jogos'!$A:$A,'Histórico de Jogos'!$B:$B,"&gt;="&amp;BF$2,'Histórico de Jogos'!$B:$B,"&lt;="&amp;EOMONTH(BF$2,0),'Histórico de Jogos'!$D:$D,$A8,'Histórico de Jogos'!$F:$F,"E")</f>
        <v>0</v>
      </c>
      <c r="BG8" s="57">
        <f>SUMIFS('Histórico de Jogos'!$A:$A,'Histórico de Jogos'!$B:$B,"&gt;="&amp;BG$2,'Histórico de Jogos'!$B:$B,"&lt;="&amp;EOMONTH(BG$2,0),'Histórico de Jogos'!$D:$D,$A8,'Histórico de Jogos'!$F:$F,"E")</f>
        <v>0</v>
      </c>
      <c r="BH8" s="57">
        <f>SUMIFS('Histórico de Jogos'!$A:$A,'Histórico de Jogos'!$B:$B,"&gt;="&amp;BH$2,'Histórico de Jogos'!$B:$B,"&lt;="&amp;EOMONTH(BH$2,0),'Histórico de Jogos'!$D:$D,$A8,'Histórico de Jogos'!$F:$F,"E")</f>
        <v>0</v>
      </c>
      <c r="BI8" s="57">
        <f>SUMIFS('Histórico de Jogos'!$A:$A,'Histórico de Jogos'!$B:$B,"&gt;="&amp;BI$2,'Histórico de Jogos'!$B:$B,"&lt;="&amp;EOMONTH(BI$2,0),'Histórico de Jogos'!$D:$D,$A8,'Histórico de Jogos'!$F:$F,"E")</f>
        <v>0</v>
      </c>
      <c r="BJ8" s="79">
        <f t="shared" ref="BJ8:BU8" si="33">SUM(Z8*3)+(AX8)</f>
        <v>0</v>
      </c>
      <c r="BK8" s="79">
        <f t="shared" si="33"/>
        <v>7</v>
      </c>
      <c r="BL8" s="79">
        <f t="shared" si="33"/>
        <v>4</v>
      </c>
      <c r="BM8" s="79">
        <f t="shared" si="33"/>
        <v>0</v>
      </c>
      <c r="BN8" s="79">
        <f t="shared" si="33"/>
        <v>0</v>
      </c>
      <c r="BO8" s="79">
        <f t="shared" si="33"/>
        <v>0</v>
      </c>
      <c r="BP8" s="79">
        <f t="shared" si="33"/>
        <v>0</v>
      </c>
      <c r="BQ8" s="79">
        <f t="shared" si="33"/>
        <v>0</v>
      </c>
      <c r="BR8" s="79">
        <f t="shared" si="33"/>
        <v>0</v>
      </c>
      <c r="BS8" s="79">
        <f t="shared" si="33"/>
        <v>0</v>
      </c>
      <c r="BT8" s="79">
        <f t="shared" si="33"/>
        <v>0</v>
      </c>
      <c r="BU8" s="79">
        <f t="shared" si="33"/>
        <v>0</v>
      </c>
    </row>
    <row r="9">
      <c r="A9" s="22" t="str">
        <f>Atletas!A:A</f>
        <v>Cristian Negão</v>
      </c>
      <c r="B9" s="78">
        <f t="shared" ref="B9:C9" si="34">BJ9/(4*3)</f>
        <v>0</v>
      </c>
      <c r="C9" s="78">
        <f t="shared" si="34"/>
        <v>0</v>
      </c>
      <c r="D9" s="78">
        <f t="shared" si="7"/>
        <v>0.06666666667</v>
      </c>
      <c r="E9" s="78">
        <f t="shared" ref="E9:F9" si="35">BM9/(4*3)</f>
        <v>0</v>
      </c>
      <c r="F9" s="78">
        <f t="shared" si="35"/>
        <v>0</v>
      </c>
      <c r="G9" s="78">
        <f t="shared" si="9"/>
        <v>0</v>
      </c>
      <c r="H9" s="78">
        <f t="shared" ref="H9:I9" si="36">BP9/(4*3)</f>
        <v>0</v>
      </c>
      <c r="I9" s="78">
        <f t="shared" si="36"/>
        <v>0</v>
      </c>
      <c r="J9" s="78">
        <f t="shared" si="11"/>
        <v>0</v>
      </c>
      <c r="K9" s="78">
        <f t="shared" ref="K9:M9" si="37">BS9/(4*3)</f>
        <v>0</v>
      </c>
      <c r="L9" s="78">
        <f t="shared" si="37"/>
        <v>0</v>
      </c>
      <c r="M9" s="78">
        <f t="shared" si="37"/>
        <v>0</v>
      </c>
      <c r="N9" s="79">
        <f>SUMIFS('Histórico de Jogos'!$A:$A,'Histórico de Jogos'!$B:$B,"&gt;="&amp;N$2,'Histórico de Jogos'!$B:$B,"&lt;="&amp;EOMONTH(N$2,0),'Histórico de Jogos'!$D:$D,$A9)</f>
        <v>0</v>
      </c>
      <c r="O9" s="79">
        <f>SUMIFS('Histórico de Jogos'!$A:$A,'Histórico de Jogos'!$B:$B,"&gt;="&amp;O$2,'Histórico de Jogos'!$B:$B,"&lt;="&amp;EOMONTH(O$2,0),'Histórico de Jogos'!$D:$D,$A9)</f>
        <v>0</v>
      </c>
      <c r="P9" s="79">
        <f>SUMIFS('Histórico de Jogos'!$A:$A,'Histórico de Jogos'!$B:$B,"&gt;="&amp;P$2,'Histórico de Jogos'!$B:$B,"&lt;="&amp;EOMONTH(P$2,0),'Histórico de Jogos'!$D:$D,$A9)</f>
        <v>3</v>
      </c>
      <c r="Q9" s="79">
        <f>SUMIFS('Histórico de Jogos'!$A:$A,'Histórico de Jogos'!$B:$B,"&gt;="&amp;Q$2,'Histórico de Jogos'!$B:$B,"&lt;="&amp;EOMONTH(Q$2,0),'Histórico de Jogos'!$D:$D,$A9)</f>
        <v>2</v>
      </c>
      <c r="R9" s="79">
        <f>SUMIFS('Histórico de Jogos'!$A:$A,'Histórico de Jogos'!$B:$B,"&gt;="&amp;R$2,'Histórico de Jogos'!$B:$B,"&lt;="&amp;EOMONTH(R$2,0),'Histórico de Jogos'!$D:$D,$A9)</f>
        <v>1</v>
      </c>
      <c r="S9" s="79">
        <f>SUMIFS('Histórico de Jogos'!$A:$A,'Histórico de Jogos'!$B:$B,"&gt;="&amp;S$2,'Histórico de Jogos'!$B:$B,"&lt;="&amp;EOMONTH(S$2,0),'Histórico de Jogos'!$D:$D,$A9)</f>
        <v>0</v>
      </c>
      <c r="T9" s="79">
        <f>SUMIFS('Histórico de Jogos'!$A:$A,'Histórico de Jogos'!$B:$B,"&gt;="&amp;T$2,'Histórico de Jogos'!$B:$B,"&lt;="&amp;EOMONTH(T$2,0),'Histórico de Jogos'!$D:$D,$A9)</f>
        <v>0</v>
      </c>
      <c r="U9" s="79">
        <f>SUMIFS('Histórico de Jogos'!$A:$A,'Histórico de Jogos'!$B:$B,"&gt;="&amp;U$2,'Histórico de Jogos'!$B:$B,"&lt;="&amp;EOMONTH(U$2,0),'Histórico de Jogos'!$D:$D,$A9)</f>
        <v>0</v>
      </c>
      <c r="V9" s="79">
        <f>SUMIFS('Histórico de Jogos'!$A:$A,'Histórico de Jogos'!$B:$B,"&gt;="&amp;V$2,'Histórico de Jogos'!$B:$B,"&lt;="&amp;EOMONTH(V$2,0),'Histórico de Jogos'!$D:$D,$A9)</f>
        <v>0</v>
      </c>
      <c r="W9" s="79">
        <f>SUMIFS('Histórico de Jogos'!$A:$A,'Histórico de Jogos'!$B:$B,"&gt;="&amp;W$2,'Histórico de Jogos'!$B:$B,"&lt;="&amp;EOMONTH(W$2,0),'Histórico de Jogos'!$D:$D,$A9)</f>
        <v>0</v>
      </c>
      <c r="X9" s="79">
        <f>SUMIFS('Histórico de Jogos'!$A:$A,'Histórico de Jogos'!$B:$B,"&gt;="&amp;X$2,'Histórico de Jogos'!$B:$B,"&lt;="&amp;EOMONTH(X$2,0),'Histórico de Jogos'!$D:$D,$A9)</f>
        <v>0</v>
      </c>
      <c r="Y9" s="79">
        <f>SUMIFS('Histórico de Jogos'!$A:$A,'Histórico de Jogos'!$B:$B,"&gt;="&amp;Y$2,'Histórico de Jogos'!$B:$B,"&lt;="&amp;EOMONTH(Y$2,0),'Histórico de Jogos'!$D:$D,$A9)</f>
        <v>0</v>
      </c>
      <c r="Z9" s="80">
        <f>SUMIFS('Histórico de Jogos'!$A:$A,'Histórico de Jogos'!$B:$B,"&gt;="&amp;Z$2,'Histórico de Jogos'!$B:$B,"&lt;="&amp;EOMONTH(Z$2,0),'Histórico de Jogos'!$D:$D,$A9,'Histórico de Jogos'!$F:$F,"V")</f>
        <v>0</v>
      </c>
      <c r="AA9" s="80">
        <f>SUMIFS('Histórico de Jogos'!$A:$A,'Histórico de Jogos'!$B:$B,"&gt;="&amp;AA$2,'Histórico de Jogos'!$B:$B,"&lt;="&amp;EOMONTH(AA$2,0),'Histórico de Jogos'!$D:$D,$A9,'Histórico de Jogos'!$F:$F,"V")</f>
        <v>0</v>
      </c>
      <c r="AB9" s="80">
        <f>SUMIFS('Histórico de Jogos'!$A:$A,'Histórico de Jogos'!$B:$B,"&gt;="&amp;AB$2,'Histórico de Jogos'!$B:$B,"&lt;="&amp;EOMONTH(AB$2,0),'Histórico de Jogos'!$D:$D,$A9,'Histórico de Jogos'!$F:$F,"V")</f>
        <v>0</v>
      </c>
      <c r="AC9" s="80">
        <f>SUMIFS('Histórico de Jogos'!$A:$A,'Histórico de Jogos'!$B:$B,"&gt;="&amp;AC$2,'Histórico de Jogos'!$B:$B,"&lt;="&amp;EOMONTH(AC$2,0),'Histórico de Jogos'!$D:$D,$A9,'Histórico de Jogos'!$F:$F,"V")</f>
        <v>0</v>
      </c>
      <c r="AD9" s="80">
        <f>SUMIFS('Histórico de Jogos'!$A:$A,'Histórico de Jogos'!$B:$B,"&gt;="&amp;AD$2,'Histórico de Jogos'!$B:$B,"&lt;="&amp;EOMONTH(AD$2,0),'Histórico de Jogos'!$D:$D,$A9,'Histórico de Jogos'!$F:$F,"V")</f>
        <v>0</v>
      </c>
      <c r="AE9" s="80">
        <f>SUMIFS('Histórico de Jogos'!$A:$A,'Histórico de Jogos'!$B:$B,"&gt;="&amp;AE$2,'Histórico de Jogos'!$B:$B,"&lt;="&amp;EOMONTH(AE$2,0),'Histórico de Jogos'!$D:$D,$A9,'Histórico de Jogos'!$F:$F,"V")</f>
        <v>0</v>
      </c>
      <c r="AF9" s="80">
        <f>SUMIFS('Histórico de Jogos'!$A:$A,'Histórico de Jogos'!$B:$B,"&gt;="&amp;AF$2,'Histórico de Jogos'!$B:$B,"&lt;="&amp;EOMONTH(AF$2,0),'Histórico de Jogos'!$D:$D,$A9,'Histórico de Jogos'!$F:$F,"V")</f>
        <v>0</v>
      </c>
      <c r="AG9" s="80">
        <f>SUMIFS('Histórico de Jogos'!$A:$A,'Histórico de Jogos'!$B:$B,"&gt;="&amp;AG$2,'Histórico de Jogos'!$B:$B,"&lt;="&amp;EOMONTH(AG$2,0),'Histórico de Jogos'!$D:$D,$A9,'Histórico de Jogos'!$F:$F,"V")</f>
        <v>0</v>
      </c>
      <c r="AH9" s="80">
        <f>SUMIFS('Histórico de Jogos'!$A:$A,'Histórico de Jogos'!$B:$B,"&gt;="&amp;AH$2,'Histórico de Jogos'!$B:$B,"&lt;="&amp;EOMONTH(AH$2,0),'Histórico de Jogos'!$D:$D,$A9,'Histórico de Jogos'!$F:$F,"V")</f>
        <v>0</v>
      </c>
      <c r="AI9" s="80">
        <f>SUMIFS('Histórico de Jogos'!$A:$A,'Histórico de Jogos'!$B:$B,"&gt;="&amp;AI$2,'Histórico de Jogos'!$B:$B,"&lt;="&amp;EOMONTH(AI$2,0),'Histórico de Jogos'!$D:$D,$A9,'Histórico de Jogos'!$F:$F,"V")</f>
        <v>0</v>
      </c>
      <c r="AJ9" s="80">
        <f>SUMIFS('Histórico de Jogos'!$A:$A,'Histórico de Jogos'!$B:$B,"&gt;="&amp;AJ$2,'Histórico de Jogos'!$B:$B,"&lt;="&amp;EOMONTH(AJ$2,0),'Histórico de Jogos'!$D:$D,$A9,'Histórico de Jogos'!$F:$F,"V")</f>
        <v>0</v>
      </c>
      <c r="AK9" s="80">
        <f>SUMIFS('Histórico de Jogos'!$A:$A,'Histórico de Jogos'!$B:$B,"&gt;="&amp;AK$2,'Histórico de Jogos'!$B:$B,"&lt;="&amp;EOMONTH(AK$2,0),'Histórico de Jogos'!$D:$D,$A9,'Histórico de Jogos'!$F:$F,"V")</f>
        <v>0</v>
      </c>
      <c r="AL9" s="81">
        <f>SUMIFS('Histórico de Jogos'!$A:$A,'Histórico de Jogos'!$B:$B,"&gt;="&amp;AL$2,'Histórico de Jogos'!$B:$B,"&lt;="&amp;EOMONTH(AL$2,0),'Histórico de Jogos'!$D:$D,$A9,'Histórico de Jogos'!$F:$F,"V")</f>
        <v>0</v>
      </c>
      <c r="AM9" s="81">
        <f>SUMIFS('Histórico de Jogos'!$A:$A,'Histórico de Jogos'!$B:$B,"&gt;="&amp;AM$2,'Histórico de Jogos'!$B:$B,"&lt;="&amp;EOMONTH(AM$2,0),'Histórico de Jogos'!$D:$D,$A9,'Histórico de Jogos'!$F:$F,"V")</f>
        <v>0</v>
      </c>
      <c r="AN9" s="81">
        <f>SUMIFS('Histórico de Jogos'!$A:$A,'Histórico de Jogos'!$B:$B,"&gt;="&amp;AN$2,'Histórico de Jogos'!$B:$B,"&lt;="&amp;EOMONTH(AN$2,0),'Histórico de Jogos'!$D:$D,$A9,'Histórico de Jogos'!$F:$F,"V")</f>
        <v>0</v>
      </c>
      <c r="AO9" s="81">
        <f>SUMIFS('Histórico de Jogos'!$A:$A,'Histórico de Jogos'!$B:$B,"&gt;="&amp;AO$2,'Histórico de Jogos'!$B:$B,"&lt;="&amp;EOMONTH(AO$2,0),'Histórico de Jogos'!$D:$D,$A9,'Histórico de Jogos'!$F:$F,"V")</f>
        <v>0</v>
      </c>
      <c r="AP9" s="81">
        <f>SUMIFS('Histórico de Jogos'!$A:$A,'Histórico de Jogos'!$B:$B,"&gt;="&amp;AP$2,'Histórico de Jogos'!$B:$B,"&lt;="&amp;EOMONTH(AP$2,0),'Histórico de Jogos'!$D:$D,$A9,'Histórico de Jogos'!$F:$F,"D")</f>
        <v>1</v>
      </c>
      <c r="AQ9" s="81">
        <f>SUMIFS('Histórico de Jogos'!$A:$A,'Histórico de Jogos'!$B:$B,"&gt;="&amp;AQ$2,'Histórico de Jogos'!$B:$B,"&lt;="&amp;EOMONTH(AQ$2,0),'Histórico de Jogos'!$D:$D,$A9,'Histórico de Jogos'!$F:$F,"V")</f>
        <v>0</v>
      </c>
      <c r="AR9" s="81">
        <f>SUMIFS('Histórico de Jogos'!$A:$A,'Histórico de Jogos'!$B:$B,"&gt;="&amp;AR$2,'Histórico de Jogos'!$B:$B,"&lt;="&amp;EOMONTH(AR$2,0),'Histórico de Jogos'!$D:$D,$A9,'Histórico de Jogos'!$F:$F,"V")</f>
        <v>0</v>
      </c>
      <c r="AS9" s="81">
        <f>SUMIFS('Histórico de Jogos'!$A:$A,'Histórico de Jogos'!$B:$B,"&gt;="&amp;AS$2,'Histórico de Jogos'!$B:$B,"&lt;="&amp;EOMONTH(AS$2,0),'Histórico de Jogos'!$D:$D,$A9,'Histórico de Jogos'!$F:$F,"V")</f>
        <v>0</v>
      </c>
      <c r="AT9" s="81">
        <f>SUMIFS('Histórico de Jogos'!$A:$A,'Histórico de Jogos'!$B:$B,"&gt;="&amp;AT$2,'Histórico de Jogos'!$B:$B,"&lt;="&amp;EOMONTH(AT$2,0),'Histórico de Jogos'!$D:$D,$A9,'Histórico de Jogos'!$F:$F,"V")</f>
        <v>0</v>
      </c>
      <c r="AU9" s="81">
        <f>SUMIFS('Histórico de Jogos'!$A:$A,'Histórico de Jogos'!$B:$B,"&gt;="&amp;AU$2,'Histórico de Jogos'!$B:$B,"&lt;="&amp;EOMONTH(AU$2,0),'Histórico de Jogos'!$D:$D,$A9,'Histórico de Jogos'!$F:$F,"V")</f>
        <v>0</v>
      </c>
      <c r="AV9" s="81">
        <f>SUMIFS('Histórico de Jogos'!$A:$A,'Histórico de Jogos'!$B:$B,"&gt;="&amp;AV$2,'Histórico de Jogos'!$B:$B,"&lt;="&amp;EOMONTH(AV$2,0),'Histórico de Jogos'!$D:$D,$A9,'Histórico de Jogos'!$F:$F,"V")</f>
        <v>0</v>
      </c>
      <c r="AW9" s="81">
        <f>SUMIFS('Histórico de Jogos'!$A:$A,'Histórico de Jogos'!$B:$B,"&gt;="&amp;AW$2,'Histórico de Jogos'!$B:$B,"&lt;="&amp;EOMONTH(AW$2,0),'Histórico de Jogos'!$D:$D,$A9,'Histórico de Jogos'!$F:$F,"V")</f>
        <v>0</v>
      </c>
      <c r="AX9" s="57">
        <f>SUMIFS('Histórico de Jogos'!$A:$A,'Histórico de Jogos'!$B:$B,"&gt;="&amp;AX$2,'Histórico de Jogos'!$B:$B,"&lt;="&amp;EOMONTH(AX$2,0),'Histórico de Jogos'!$D:$D,$A9,'Histórico de Jogos'!$F:$F,"E")</f>
        <v>0</v>
      </c>
      <c r="AY9" s="57">
        <f>SUMIFS('Histórico de Jogos'!$A:$A,'Histórico de Jogos'!$B:$B,"&gt;="&amp;AY$2,'Histórico de Jogos'!$B:$B,"&lt;="&amp;EOMONTH(AY$2,0),'Histórico de Jogos'!$D:$D,$A9,'Histórico de Jogos'!$F:$F,"E")</f>
        <v>0</v>
      </c>
      <c r="AZ9" s="57">
        <f>SUMIFS('Histórico de Jogos'!$A:$A,'Histórico de Jogos'!$B:$B,"&gt;="&amp;AZ$2,'Histórico de Jogos'!$B:$B,"&lt;="&amp;EOMONTH(AZ$2,0),'Histórico de Jogos'!$D:$D,$A9,'Histórico de Jogos'!$F:$F,"E")</f>
        <v>1</v>
      </c>
      <c r="BA9" s="57">
        <f>SUMIFS('Histórico de Jogos'!$A:$A,'Histórico de Jogos'!$B:$B,"&gt;="&amp;BA$2,'Histórico de Jogos'!$B:$B,"&lt;="&amp;EOMONTH(BA$2,0),'Histórico de Jogos'!$D:$D,$A9,'Histórico de Jogos'!$F:$F,"E")</f>
        <v>0</v>
      </c>
      <c r="BB9" s="57">
        <f>SUMIFS('Histórico de Jogos'!$A:$A,'Histórico de Jogos'!$B:$B,"&gt;="&amp;BB$2,'Histórico de Jogos'!$B:$B,"&lt;="&amp;EOMONTH(BB$2,0),'Histórico de Jogos'!$D:$D,$A9,'Histórico de Jogos'!$F:$F,"E")</f>
        <v>0</v>
      </c>
      <c r="BC9" s="57">
        <f>SUMIFS('Histórico de Jogos'!$A:$A,'Histórico de Jogos'!$B:$B,"&gt;="&amp;BC$2,'Histórico de Jogos'!$B:$B,"&lt;="&amp;EOMONTH(BC$2,0),'Histórico de Jogos'!$D:$D,$A9,'Histórico de Jogos'!$F:$F,"E")</f>
        <v>0</v>
      </c>
      <c r="BD9" s="57">
        <f>SUMIFS('Histórico de Jogos'!$A:$A,'Histórico de Jogos'!$B:$B,"&gt;="&amp;BD$2,'Histórico de Jogos'!$B:$B,"&lt;="&amp;EOMONTH(BD$2,0),'Histórico de Jogos'!$D:$D,$A9,'Histórico de Jogos'!$F:$F,"E")</f>
        <v>0</v>
      </c>
      <c r="BE9" s="57">
        <f>SUMIFS('Histórico de Jogos'!$A:$A,'Histórico de Jogos'!$B:$B,"&gt;="&amp;BE$2,'Histórico de Jogos'!$B:$B,"&lt;="&amp;EOMONTH(BE$2,0),'Histórico de Jogos'!$D:$D,$A9,'Histórico de Jogos'!$F:$F,"E")</f>
        <v>0</v>
      </c>
      <c r="BF9" s="57">
        <f>SUMIFS('Histórico de Jogos'!$A:$A,'Histórico de Jogos'!$B:$B,"&gt;="&amp;BF$2,'Histórico de Jogos'!$B:$B,"&lt;="&amp;EOMONTH(BF$2,0),'Histórico de Jogos'!$D:$D,$A9,'Histórico de Jogos'!$F:$F,"E")</f>
        <v>0</v>
      </c>
      <c r="BG9" s="57">
        <f>SUMIFS('Histórico de Jogos'!$A:$A,'Histórico de Jogos'!$B:$B,"&gt;="&amp;BG$2,'Histórico de Jogos'!$B:$B,"&lt;="&amp;EOMONTH(BG$2,0),'Histórico de Jogos'!$D:$D,$A9,'Histórico de Jogos'!$F:$F,"E")</f>
        <v>0</v>
      </c>
      <c r="BH9" s="57">
        <f>SUMIFS('Histórico de Jogos'!$A:$A,'Histórico de Jogos'!$B:$B,"&gt;="&amp;BH$2,'Histórico de Jogos'!$B:$B,"&lt;="&amp;EOMONTH(BH$2,0),'Histórico de Jogos'!$D:$D,$A9,'Histórico de Jogos'!$F:$F,"E")</f>
        <v>0</v>
      </c>
      <c r="BI9" s="57">
        <f>SUMIFS('Histórico de Jogos'!$A:$A,'Histórico de Jogos'!$B:$B,"&gt;="&amp;BI$2,'Histórico de Jogos'!$B:$B,"&lt;="&amp;EOMONTH(BI$2,0),'Histórico de Jogos'!$D:$D,$A9,'Histórico de Jogos'!$F:$F,"E")</f>
        <v>0</v>
      </c>
      <c r="BJ9" s="79">
        <f t="shared" ref="BJ9:BU9" si="38">SUM(Z9*3)+(AX9)</f>
        <v>0</v>
      </c>
      <c r="BK9" s="79">
        <f t="shared" si="38"/>
        <v>0</v>
      </c>
      <c r="BL9" s="79">
        <f t="shared" si="38"/>
        <v>1</v>
      </c>
      <c r="BM9" s="79">
        <f t="shared" si="38"/>
        <v>0</v>
      </c>
      <c r="BN9" s="79">
        <f t="shared" si="38"/>
        <v>0</v>
      </c>
      <c r="BO9" s="79">
        <f t="shared" si="38"/>
        <v>0</v>
      </c>
      <c r="BP9" s="79">
        <f t="shared" si="38"/>
        <v>0</v>
      </c>
      <c r="BQ9" s="79">
        <f t="shared" si="38"/>
        <v>0</v>
      </c>
      <c r="BR9" s="79">
        <f t="shared" si="38"/>
        <v>0</v>
      </c>
      <c r="BS9" s="79">
        <f t="shared" si="38"/>
        <v>0</v>
      </c>
      <c r="BT9" s="79">
        <f t="shared" si="38"/>
        <v>0</v>
      </c>
      <c r="BU9" s="79">
        <f t="shared" si="38"/>
        <v>0</v>
      </c>
    </row>
    <row r="10">
      <c r="A10" s="22" t="str">
        <f>Atletas!A:A</f>
        <v>Daniel</v>
      </c>
      <c r="B10" s="78">
        <f t="shared" ref="B10:C10" si="39">BJ10/(4*3)</f>
        <v>0</v>
      </c>
      <c r="C10" s="78">
        <f t="shared" si="39"/>
        <v>0</v>
      </c>
      <c r="D10" s="78">
        <f t="shared" si="7"/>
        <v>0.4666666667</v>
      </c>
      <c r="E10" s="78">
        <f t="shared" ref="E10:F10" si="40">BM10/(4*3)</f>
        <v>0.25</v>
      </c>
      <c r="F10" s="78">
        <f t="shared" si="40"/>
        <v>0</v>
      </c>
      <c r="G10" s="78">
        <f t="shared" si="9"/>
        <v>0</v>
      </c>
      <c r="H10" s="78">
        <f t="shared" ref="H10:I10" si="41">BP10/(4*3)</f>
        <v>0</v>
      </c>
      <c r="I10" s="78">
        <f t="shared" si="41"/>
        <v>0</v>
      </c>
      <c r="J10" s="78">
        <f t="shared" si="11"/>
        <v>0</v>
      </c>
      <c r="K10" s="78">
        <f t="shared" ref="K10:M10" si="42">BS10/(4*3)</f>
        <v>0</v>
      </c>
      <c r="L10" s="78">
        <f t="shared" si="42"/>
        <v>0</v>
      </c>
      <c r="M10" s="78">
        <f t="shared" si="42"/>
        <v>0</v>
      </c>
      <c r="N10" s="79">
        <f>SUMIFS('Histórico de Jogos'!$A:$A,'Histórico de Jogos'!$B:$B,"&gt;="&amp;N$2,'Histórico de Jogos'!$B:$B,"&lt;="&amp;EOMONTH(N$2,0),'Histórico de Jogos'!$D:$D,$A10)</f>
        <v>0</v>
      </c>
      <c r="O10" s="79">
        <f>SUMIFS('Histórico de Jogos'!$A:$A,'Histórico de Jogos'!$B:$B,"&gt;="&amp;O$2,'Histórico de Jogos'!$B:$B,"&lt;="&amp;EOMONTH(O$2,0),'Histórico de Jogos'!$D:$D,$A10)</f>
        <v>0</v>
      </c>
      <c r="P10" s="79">
        <f>SUMIFS('Histórico de Jogos'!$A:$A,'Histórico de Jogos'!$B:$B,"&gt;="&amp;P$2,'Histórico de Jogos'!$B:$B,"&lt;="&amp;EOMONTH(P$2,0),'Histórico de Jogos'!$D:$D,$A10)</f>
        <v>3</v>
      </c>
      <c r="Q10" s="79">
        <f>SUMIFS('Histórico de Jogos'!$A:$A,'Histórico de Jogos'!$B:$B,"&gt;="&amp;Q$2,'Histórico de Jogos'!$B:$B,"&lt;="&amp;EOMONTH(Q$2,0),'Histórico de Jogos'!$D:$D,$A10)</f>
        <v>1</v>
      </c>
      <c r="R10" s="79">
        <f>SUMIFS('Histórico de Jogos'!$A:$A,'Histórico de Jogos'!$B:$B,"&gt;="&amp;R$2,'Histórico de Jogos'!$B:$B,"&lt;="&amp;EOMONTH(R$2,0),'Histórico de Jogos'!$D:$D,$A10)</f>
        <v>0</v>
      </c>
      <c r="S10" s="79">
        <f>SUMIFS('Histórico de Jogos'!$A:$A,'Histórico de Jogos'!$B:$B,"&gt;="&amp;S$2,'Histórico de Jogos'!$B:$B,"&lt;="&amp;EOMONTH(S$2,0),'Histórico de Jogos'!$D:$D,$A10)</f>
        <v>1</v>
      </c>
      <c r="T10" s="79">
        <f>SUMIFS('Histórico de Jogos'!$A:$A,'Histórico de Jogos'!$B:$B,"&gt;="&amp;T$2,'Histórico de Jogos'!$B:$B,"&lt;="&amp;EOMONTH(T$2,0),'Histórico de Jogos'!$D:$D,$A10)</f>
        <v>0</v>
      </c>
      <c r="U10" s="79">
        <f>SUMIFS('Histórico de Jogos'!$A:$A,'Histórico de Jogos'!$B:$B,"&gt;="&amp;U$2,'Histórico de Jogos'!$B:$B,"&lt;="&amp;EOMONTH(U$2,0),'Histórico de Jogos'!$D:$D,$A10)</f>
        <v>0</v>
      </c>
      <c r="V10" s="79">
        <f>SUMIFS('Histórico de Jogos'!$A:$A,'Histórico de Jogos'!$B:$B,"&gt;="&amp;V$2,'Histórico de Jogos'!$B:$B,"&lt;="&amp;EOMONTH(V$2,0),'Histórico de Jogos'!$D:$D,$A10)</f>
        <v>0</v>
      </c>
      <c r="W10" s="79">
        <f>SUMIFS('Histórico de Jogos'!$A:$A,'Histórico de Jogos'!$B:$B,"&gt;="&amp;W$2,'Histórico de Jogos'!$B:$B,"&lt;="&amp;EOMONTH(W$2,0),'Histórico de Jogos'!$D:$D,$A10)</f>
        <v>0</v>
      </c>
      <c r="X10" s="79">
        <f>SUMIFS('Histórico de Jogos'!$A:$A,'Histórico de Jogos'!$B:$B,"&gt;="&amp;X$2,'Histórico de Jogos'!$B:$B,"&lt;="&amp;EOMONTH(X$2,0),'Histórico de Jogos'!$D:$D,$A10)</f>
        <v>0</v>
      </c>
      <c r="Y10" s="79">
        <f>SUMIFS('Histórico de Jogos'!$A:$A,'Histórico de Jogos'!$B:$B,"&gt;="&amp;Y$2,'Histórico de Jogos'!$B:$B,"&lt;="&amp;EOMONTH(Y$2,0),'Histórico de Jogos'!$D:$D,$A10)</f>
        <v>0</v>
      </c>
      <c r="Z10" s="80">
        <f>SUMIFS('Histórico de Jogos'!$A:$A,'Histórico de Jogos'!$B:$B,"&gt;="&amp;Z$2,'Histórico de Jogos'!$B:$B,"&lt;="&amp;EOMONTH(Z$2,0),'Histórico de Jogos'!$D:$D,$A10,'Histórico de Jogos'!$F:$F,"V")</f>
        <v>0</v>
      </c>
      <c r="AA10" s="80">
        <f>SUMIFS('Histórico de Jogos'!$A:$A,'Histórico de Jogos'!$B:$B,"&gt;="&amp;AA$2,'Histórico de Jogos'!$B:$B,"&lt;="&amp;EOMONTH(AA$2,0),'Histórico de Jogos'!$D:$D,$A10,'Histórico de Jogos'!$F:$F,"V")</f>
        <v>0</v>
      </c>
      <c r="AB10" s="80">
        <f>SUMIFS('Histórico de Jogos'!$A:$A,'Histórico de Jogos'!$B:$B,"&gt;="&amp;AB$2,'Histórico de Jogos'!$B:$B,"&lt;="&amp;EOMONTH(AB$2,0),'Histórico de Jogos'!$D:$D,$A10,'Histórico de Jogos'!$F:$F,"V")</f>
        <v>2</v>
      </c>
      <c r="AC10" s="80">
        <f>SUMIFS('Histórico de Jogos'!$A:$A,'Histórico de Jogos'!$B:$B,"&gt;="&amp;AC$2,'Histórico de Jogos'!$B:$B,"&lt;="&amp;EOMONTH(AC$2,0),'Histórico de Jogos'!$D:$D,$A10,'Histórico de Jogos'!$F:$F,"V")</f>
        <v>1</v>
      </c>
      <c r="AD10" s="80">
        <f>SUMIFS('Histórico de Jogos'!$A:$A,'Histórico de Jogos'!$B:$B,"&gt;="&amp;AD$2,'Histórico de Jogos'!$B:$B,"&lt;="&amp;EOMONTH(AD$2,0),'Histórico de Jogos'!$D:$D,$A10,'Histórico de Jogos'!$F:$F,"V")</f>
        <v>0</v>
      </c>
      <c r="AE10" s="80">
        <f>SUMIFS('Histórico de Jogos'!$A:$A,'Histórico de Jogos'!$B:$B,"&gt;="&amp;AE$2,'Histórico de Jogos'!$B:$B,"&lt;="&amp;EOMONTH(AE$2,0),'Histórico de Jogos'!$D:$D,$A10,'Histórico de Jogos'!$F:$F,"V")</f>
        <v>0</v>
      </c>
      <c r="AF10" s="80">
        <f>SUMIFS('Histórico de Jogos'!$A:$A,'Histórico de Jogos'!$B:$B,"&gt;="&amp;AF$2,'Histórico de Jogos'!$B:$B,"&lt;="&amp;EOMONTH(AF$2,0),'Histórico de Jogos'!$D:$D,$A10,'Histórico de Jogos'!$F:$F,"V")</f>
        <v>0</v>
      </c>
      <c r="AG10" s="80">
        <f>SUMIFS('Histórico de Jogos'!$A:$A,'Histórico de Jogos'!$B:$B,"&gt;="&amp;AG$2,'Histórico de Jogos'!$B:$B,"&lt;="&amp;EOMONTH(AG$2,0),'Histórico de Jogos'!$D:$D,$A10,'Histórico de Jogos'!$F:$F,"V")</f>
        <v>0</v>
      </c>
      <c r="AH10" s="80">
        <f>SUMIFS('Histórico de Jogos'!$A:$A,'Histórico de Jogos'!$B:$B,"&gt;="&amp;AH$2,'Histórico de Jogos'!$B:$B,"&lt;="&amp;EOMONTH(AH$2,0),'Histórico de Jogos'!$D:$D,$A10,'Histórico de Jogos'!$F:$F,"V")</f>
        <v>0</v>
      </c>
      <c r="AI10" s="80">
        <f>SUMIFS('Histórico de Jogos'!$A:$A,'Histórico de Jogos'!$B:$B,"&gt;="&amp;AI$2,'Histórico de Jogos'!$B:$B,"&lt;="&amp;EOMONTH(AI$2,0),'Histórico de Jogos'!$D:$D,$A10,'Histórico de Jogos'!$F:$F,"V")</f>
        <v>0</v>
      </c>
      <c r="AJ10" s="80">
        <f>SUMIFS('Histórico de Jogos'!$A:$A,'Histórico de Jogos'!$B:$B,"&gt;="&amp;AJ$2,'Histórico de Jogos'!$B:$B,"&lt;="&amp;EOMONTH(AJ$2,0),'Histórico de Jogos'!$D:$D,$A10,'Histórico de Jogos'!$F:$F,"V")</f>
        <v>0</v>
      </c>
      <c r="AK10" s="80">
        <f>SUMIFS('Histórico de Jogos'!$A:$A,'Histórico de Jogos'!$B:$B,"&gt;="&amp;AK$2,'Histórico de Jogos'!$B:$B,"&lt;="&amp;EOMONTH(AK$2,0),'Histórico de Jogos'!$D:$D,$A10,'Histórico de Jogos'!$F:$F,"V")</f>
        <v>0</v>
      </c>
      <c r="AL10" s="81">
        <f>SUMIFS('Histórico de Jogos'!$A:$A,'Histórico de Jogos'!$B:$B,"&gt;="&amp;AL$2,'Histórico de Jogos'!$B:$B,"&lt;="&amp;EOMONTH(AL$2,0),'Histórico de Jogos'!$D:$D,$A10,'Histórico de Jogos'!$F:$F,"D")</f>
        <v>0</v>
      </c>
      <c r="AM10" s="81">
        <f>SUMIFS('Histórico de Jogos'!$A:$A,'Histórico de Jogos'!$B:$B,"&gt;="&amp;AM$2,'Histórico de Jogos'!$B:$B,"&lt;="&amp;EOMONTH(AM$2,0),'Histórico de Jogos'!$D:$D,$A10,'Histórico de Jogos'!$F:$F,"D")</f>
        <v>0</v>
      </c>
      <c r="AN10" s="81">
        <f>SUMIFS('Histórico de Jogos'!$A:$A,'Histórico de Jogos'!$B:$B,"&gt;="&amp;AN$2,'Histórico de Jogos'!$B:$B,"&lt;="&amp;EOMONTH(AN$2,0),'Histórico de Jogos'!$D:$D,$A10,'Histórico de Jogos'!$F:$F,"D")</f>
        <v>0</v>
      </c>
      <c r="AO10" s="81">
        <f>SUMIFS('Histórico de Jogos'!$A:$A,'Histórico de Jogos'!$B:$B,"&gt;="&amp;AO$2,'Histórico de Jogos'!$B:$B,"&lt;="&amp;EOMONTH(AO$2,0),'Histórico de Jogos'!$D:$D,$A10,'Histórico de Jogos'!$F:$F,"D")</f>
        <v>0</v>
      </c>
      <c r="AP10" s="81">
        <f>SUMIFS('Histórico de Jogos'!$A:$A,'Histórico de Jogos'!$B:$B,"&gt;="&amp;AP$2,'Histórico de Jogos'!$B:$B,"&lt;="&amp;EOMONTH(AP$2,0),'Histórico de Jogos'!$D:$D,$A10,'Histórico de Jogos'!$F:$F,"D")</f>
        <v>0</v>
      </c>
      <c r="AQ10" s="81">
        <f>SUMIFS('Histórico de Jogos'!$A:$A,'Histórico de Jogos'!$B:$B,"&gt;="&amp;AQ$2,'Histórico de Jogos'!$B:$B,"&lt;="&amp;EOMONTH(AQ$2,0),'Histórico de Jogos'!$D:$D,$A10,'Histórico de Jogos'!$F:$F,"D")</f>
        <v>1</v>
      </c>
      <c r="AR10" s="81">
        <f>SUMIFS('Histórico de Jogos'!$A:$A,'Histórico de Jogos'!$B:$B,"&gt;="&amp;AR$2,'Histórico de Jogos'!$B:$B,"&lt;="&amp;EOMONTH(AR$2,0),'Histórico de Jogos'!$D:$D,$A10,'Histórico de Jogos'!$F:$F,"D")</f>
        <v>0</v>
      </c>
      <c r="AS10" s="81">
        <f>SUMIFS('Histórico de Jogos'!$A:$A,'Histórico de Jogos'!$B:$B,"&gt;="&amp;AS$2,'Histórico de Jogos'!$B:$B,"&lt;="&amp;EOMONTH(AS$2,0),'Histórico de Jogos'!$D:$D,$A10,'Histórico de Jogos'!$F:$F,"D")</f>
        <v>0</v>
      </c>
      <c r="AT10" s="81">
        <f>SUMIFS('Histórico de Jogos'!$A:$A,'Histórico de Jogos'!$B:$B,"&gt;="&amp;AT$2,'Histórico de Jogos'!$B:$B,"&lt;="&amp;EOMONTH(AT$2,0),'Histórico de Jogos'!$D:$D,$A10,'Histórico de Jogos'!$F:$F,"D")</f>
        <v>0</v>
      </c>
      <c r="AU10" s="81">
        <f>SUMIFS('Histórico de Jogos'!$A:$A,'Histórico de Jogos'!$B:$B,"&gt;="&amp;AU$2,'Histórico de Jogos'!$B:$B,"&lt;="&amp;EOMONTH(AU$2,0),'Histórico de Jogos'!$D:$D,$A10,'Histórico de Jogos'!$F:$F,"D")</f>
        <v>0</v>
      </c>
      <c r="AV10" s="81">
        <f>SUMIFS('Histórico de Jogos'!$A:$A,'Histórico de Jogos'!$B:$B,"&gt;="&amp;AV$2,'Histórico de Jogos'!$B:$B,"&lt;="&amp;EOMONTH(AV$2,0),'Histórico de Jogos'!$D:$D,$A10,'Histórico de Jogos'!$F:$F,"D")</f>
        <v>0</v>
      </c>
      <c r="AW10" s="81">
        <f>SUMIFS('Histórico de Jogos'!$A:$A,'Histórico de Jogos'!$B:$B,"&gt;="&amp;AW$2,'Histórico de Jogos'!$B:$B,"&lt;="&amp;EOMONTH(AW$2,0),'Histórico de Jogos'!$D:$D,$A10,'Histórico de Jogos'!$F:$F,"D")</f>
        <v>0</v>
      </c>
      <c r="AX10" s="57">
        <f>SUMIFS('Histórico de Jogos'!$A:$A,'Histórico de Jogos'!$B:$B,"&gt;="&amp;AX$2,'Histórico de Jogos'!$B:$B,"&lt;="&amp;EOMONTH(AX$2,0),'Histórico de Jogos'!$D:$D,$A10,'Histórico de Jogos'!$F:$F,"E")</f>
        <v>0</v>
      </c>
      <c r="AY10" s="57">
        <f>SUMIFS('Histórico de Jogos'!$A:$A,'Histórico de Jogos'!$B:$B,"&gt;="&amp;AY$2,'Histórico de Jogos'!$B:$B,"&lt;="&amp;EOMONTH(AY$2,0),'Histórico de Jogos'!$D:$D,$A10,'Histórico de Jogos'!$F:$F,"E")</f>
        <v>0</v>
      </c>
      <c r="AZ10" s="57">
        <f>SUMIFS('Histórico de Jogos'!$A:$A,'Histórico de Jogos'!$B:$B,"&gt;="&amp;AZ$2,'Histórico de Jogos'!$B:$B,"&lt;="&amp;EOMONTH(AZ$2,0),'Histórico de Jogos'!$D:$D,$A10,'Histórico de Jogos'!$F:$F,"E")</f>
        <v>1</v>
      </c>
      <c r="BA10" s="57">
        <f>SUMIFS('Histórico de Jogos'!$A:$A,'Histórico de Jogos'!$B:$B,"&gt;="&amp;BA$2,'Histórico de Jogos'!$B:$B,"&lt;="&amp;EOMONTH(BA$2,0),'Histórico de Jogos'!$D:$D,$A10,'Histórico de Jogos'!$F:$F,"E")</f>
        <v>0</v>
      </c>
      <c r="BB10" s="57">
        <f>SUMIFS('Histórico de Jogos'!$A:$A,'Histórico de Jogos'!$B:$B,"&gt;="&amp;BB$2,'Histórico de Jogos'!$B:$B,"&lt;="&amp;EOMONTH(BB$2,0),'Histórico de Jogos'!$D:$D,$A10,'Histórico de Jogos'!$F:$F,"E")</f>
        <v>0</v>
      </c>
      <c r="BC10" s="57">
        <f>SUMIFS('Histórico de Jogos'!$A:$A,'Histórico de Jogos'!$B:$B,"&gt;="&amp;BC$2,'Histórico de Jogos'!$B:$B,"&lt;="&amp;EOMONTH(BC$2,0),'Histórico de Jogos'!$D:$D,$A10,'Histórico de Jogos'!$F:$F,"E")</f>
        <v>0</v>
      </c>
      <c r="BD10" s="57">
        <f>SUMIFS('Histórico de Jogos'!$A:$A,'Histórico de Jogos'!$B:$B,"&gt;="&amp;BD$2,'Histórico de Jogos'!$B:$B,"&lt;="&amp;EOMONTH(BD$2,0),'Histórico de Jogos'!$D:$D,$A10,'Histórico de Jogos'!$F:$F,"E")</f>
        <v>0</v>
      </c>
      <c r="BE10" s="57">
        <f>SUMIFS('Histórico de Jogos'!$A:$A,'Histórico de Jogos'!$B:$B,"&gt;="&amp;BE$2,'Histórico de Jogos'!$B:$B,"&lt;="&amp;EOMONTH(BE$2,0),'Histórico de Jogos'!$D:$D,$A10,'Histórico de Jogos'!$F:$F,"E")</f>
        <v>0</v>
      </c>
      <c r="BF10" s="57">
        <f>SUMIFS('Histórico de Jogos'!$A:$A,'Histórico de Jogos'!$B:$B,"&gt;="&amp;BF$2,'Histórico de Jogos'!$B:$B,"&lt;="&amp;EOMONTH(BF$2,0),'Histórico de Jogos'!$D:$D,$A10,'Histórico de Jogos'!$F:$F,"E")</f>
        <v>0</v>
      </c>
      <c r="BG10" s="57">
        <f>SUMIFS('Histórico de Jogos'!$A:$A,'Histórico de Jogos'!$B:$B,"&gt;="&amp;BG$2,'Histórico de Jogos'!$B:$B,"&lt;="&amp;EOMONTH(BG$2,0),'Histórico de Jogos'!$D:$D,$A10,'Histórico de Jogos'!$F:$F,"E")</f>
        <v>0</v>
      </c>
      <c r="BH10" s="57">
        <f>SUMIFS('Histórico de Jogos'!$A:$A,'Histórico de Jogos'!$B:$B,"&gt;="&amp;BH$2,'Histórico de Jogos'!$B:$B,"&lt;="&amp;EOMONTH(BH$2,0),'Histórico de Jogos'!$D:$D,$A10,'Histórico de Jogos'!$F:$F,"E")</f>
        <v>0</v>
      </c>
      <c r="BI10" s="57">
        <f>SUMIFS('Histórico de Jogos'!$A:$A,'Histórico de Jogos'!$B:$B,"&gt;="&amp;BI$2,'Histórico de Jogos'!$B:$B,"&lt;="&amp;EOMONTH(BI$2,0),'Histórico de Jogos'!$D:$D,$A10,'Histórico de Jogos'!$F:$F,"E")</f>
        <v>0</v>
      </c>
      <c r="BJ10" s="79">
        <f t="shared" ref="BJ10:BU10" si="43">SUM(Z10*3)+(AX10)</f>
        <v>0</v>
      </c>
      <c r="BK10" s="79">
        <f t="shared" si="43"/>
        <v>0</v>
      </c>
      <c r="BL10" s="79">
        <f t="shared" si="43"/>
        <v>7</v>
      </c>
      <c r="BM10" s="79">
        <f t="shared" si="43"/>
        <v>3</v>
      </c>
      <c r="BN10" s="79">
        <f t="shared" si="43"/>
        <v>0</v>
      </c>
      <c r="BO10" s="79">
        <f t="shared" si="43"/>
        <v>0</v>
      </c>
      <c r="BP10" s="79">
        <f t="shared" si="43"/>
        <v>0</v>
      </c>
      <c r="BQ10" s="79">
        <f t="shared" si="43"/>
        <v>0</v>
      </c>
      <c r="BR10" s="79">
        <f t="shared" si="43"/>
        <v>0</v>
      </c>
      <c r="BS10" s="79">
        <f t="shared" si="43"/>
        <v>0</v>
      </c>
      <c r="BT10" s="79">
        <f t="shared" si="43"/>
        <v>0</v>
      </c>
      <c r="BU10" s="79">
        <f t="shared" si="43"/>
        <v>0</v>
      </c>
    </row>
    <row r="11">
      <c r="A11" s="22" t="str">
        <f>Atletas!A:A</f>
        <v>Darvin</v>
      </c>
      <c r="B11" s="78">
        <f t="shared" ref="B11:C11" si="44">BJ11/(4*3)</f>
        <v>0</v>
      </c>
      <c r="C11" s="78">
        <f t="shared" si="44"/>
        <v>0</v>
      </c>
      <c r="D11" s="78">
        <f t="shared" si="7"/>
        <v>0.2</v>
      </c>
      <c r="E11" s="78">
        <f t="shared" ref="E11:F11" si="45">BM11/(4*3)</f>
        <v>0.25</v>
      </c>
      <c r="F11" s="78">
        <f t="shared" si="45"/>
        <v>0.25</v>
      </c>
      <c r="G11" s="78">
        <f t="shared" si="9"/>
        <v>0</v>
      </c>
      <c r="H11" s="78">
        <f t="shared" ref="H11:I11" si="46">BP11/(4*3)</f>
        <v>0</v>
      </c>
      <c r="I11" s="78">
        <f t="shared" si="46"/>
        <v>0</v>
      </c>
      <c r="J11" s="78">
        <f t="shared" si="11"/>
        <v>0</v>
      </c>
      <c r="K11" s="78">
        <f t="shared" ref="K11:M11" si="47">BS11/(4*3)</f>
        <v>0</v>
      </c>
      <c r="L11" s="78">
        <f t="shared" si="47"/>
        <v>0</v>
      </c>
      <c r="M11" s="78">
        <f t="shared" si="47"/>
        <v>0</v>
      </c>
      <c r="N11" s="79">
        <f>SUMIFS('Histórico de Jogos'!$A:$A,'Histórico de Jogos'!$B:$B,"&gt;="&amp;N$2,'Histórico de Jogos'!$B:$B,"&lt;="&amp;EOMONTH(N$2,0),'Histórico de Jogos'!$D:$D,$A11)</f>
        <v>0</v>
      </c>
      <c r="O11" s="79">
        <f>SUMIFS('Histórico de Jogos'!$A:$A,'Histórico de Jogos'!$B:$B,"&gt;="&amp;O$2,'Histórico de Jogos'!$B:$B,"&lt;="&amp;EOMONTH(O$2,0),'Histórico de Jogos'!$D:$D,$A11)</f>
        <v>0</v>
      </c>
      <c r="P11" s="79">
        <f>SUMIFS('Histórico de Jogos'!$A:$A,'Histórico de Jogos'!$B:$B,"&gt;="&amp;P$2,'Histórico de Jogos'!$B:$B,"&lt;="&amp;EOMONTH(P$2,0),'Histórico de Jogos'!$D:$D,$A11)</f>
        <v>1</v>
      </c>
      <c r="Q11" s="79">
        <f>SUMIFS('Histórico de Jogos'!$A:$A,'Histórico de Jogos'!$B:$B,"&gt;="&amp;Q$2,'Histórico de Jogos'!$B:$B,"&lt;="&amp;EOMONTH(Q$2,0),'Histórico de Jogos'!$D:$D,$A11)</f>
        <v>3</v>
      </c>
      <c r="R11" s="79">
        <f>SUMIFS('Histórico de Jogos'!$A:$A,'Histórico de Jogos'!$B:$B,"&gt;="&amp;R$2,'Histórico de Jogos'!$B:$B,"&lt;="&amp;EOMONTH(R$2,0),'Histórico de Jogos'!$D:$D,$A11)</f>
        <v>3</v>
      </c>
      <c r="S11" s="79">
        <f>SUMIFS('Histórico de Jogos'!$A:$A,'Histórico de Jogos'!$B:$B,"&gt;="&amp;S$2,'Histórico de Jogos'!$B:$B,"&lt;="&amp;EOMONTH(S$2,0),'Histórico de Jogos'!$D:$D,$A11)</f>
        <v>1</v>
      </c>
      <c r="T11" s="79">
        <f>SUMIFS('Histórico de Jogos'!$A:$A,'Histórico de Jogos'!$B:$B,"&gt;="&amp;T$2,'Histórico de Jogos'!$B:$B,"&lt;="&amp;EOMONTH(T$2,0),'Histórico de Jogos'!$D:$D,$A11)</f>
        <v>0</v>
      </c>
      <c r="U11" s="79">
        <f>SUMIFS('Histórico de Jogos'!$A:$A,'Histórico de Jogos'!$B:$B,"&gt;="&amp;U$2,'Histórico de Jogos'!$B:$B,"&lt;="&amp;EOMONTH(U$2,0),'Histórico de Jogos'!$D:$D,$A11)</f>
        <v>0</v>
      </c>
      <c r="V11" s="79">
        <f>SUMIFS('Histórico de Jogos'!$A:$A,'Histórico de Jogos'!$B:$B,"&gt;="&amp;V$2,'Histórico de Jogos'!$B:$B,"&lt;="&amp;EOMONTH(V$2,0),'Histórico de Jogos'!$D:$D,$A11)</f>
        <v>0</v>
      </c>
      <c r="W11" s="79">
        <f>SUMIFS('Histórico de Jogos'!$A:$A,'Histórico de Jogos'!$B:$B,"&gt;="&amp;W$2,'Histórico de Jogos'!$B:$B,"&lt;="&amp;EOMONTH(W$2,0),'Histórico de Jogos'!$D:$D,$A11)</f>
        <v>0</v>
      </c>
      <c r="X11" s="79">
        <f>SUMIFS('Histórico de Jogos'!$A:$A,'Histórico de Jogos'!$B:$B,"&gt;="&amp;X$2,'Histórico de Jogos'!$B:$B,"&lt;="&amp;EOMONTH(X$2,0),'Histórico de Jogos'!$D:$D,$A11)</f>
        <v>0</v>
      </c>
      <c r="Y11" s="79">
        <f>SUMIFS('Histórico de Jogos'!$A:$A,'Histórico de Jogos'!$B:$B,"&gt;="&amp;Y$2,'Histórico de Jogos'!$B:$B,"&lt;="&amp;EOMONTH(Y$2,0),'Histórico de Jogos'!$D:$D,$A11)</f>
        <v>0</v>
      </c>
      <c r="Z11" s="80">
        <f>SUMIFS('Histórico de Jogos'!$A:$A,'Histórico de Jogos'!$B:$B,"&gt;="&amp;Z$2,'Histórico de Jogos'!$B:$B,"&lt;="&amp;EOMONTH(Z$2,0),'Histórico de Jogos'!$D:$D,$A11,'Histórico de Jogos'!$F:$F,"V")</f>
        <v>0</v>
      </c>
      <c r="AA11" s="80">
        <f>SUMIFS('Histórico de Jogos'!$A:$A,'Histórico de Jogos'!$B:$B,"&gt;="&amp;AA$2,'Histórico de Jogos'!$B:$B,"&lt;="&amp;EOMONTH(AA$2,0),'Histórico de Jogos'!$D:$D,$A11,'Histórico de Jogos'!$F:$F,"V")</f>
        <v>0</v>
      </c>
      <c r="AB11" s="80">
        <f>SUMIFS('Histórico de Jogos'!$A:$A,'Histórico de Jogos'!$B:$B,"&gt;="&amp;AB$2,'Histórico de Jogos'!$B:$B,"&lt;="&amp;EOMONTH(AB$2,0),'Histórico de Jogos'!$D:$D,$A11,'Histórico de Jogos'!$F:$F,"V")</f>
        <v>1</v>
      </c>
      <c r="AC11" s="80">
        <f>SUMIFS('Histórico de Jogos'!$A:$A,'Histórico de Jogos'!$B:$B,"&gt;="&amp;AC$2,'Histórico de Jogos'!$B:$B,"&lt;="&amp;EOMONTH(AC$2,0),'Histórico de Jogos'!$D:$D,$A11,'Histórico de Jogos'!$F:$F,"V")</f>
        <v>1</v>
      </c>
      <c r="AD11" s="80">
        <f>SUMIFS('Histórico de Jogos'!$A:$A,'Histórico de Jogos'!$B:$B,"&gt;="&amp;AD$2,'Histórico de Jogos'!$B:$B,"&lt;="&amp;EOMONTH(AD$2,0),'Histórico de Jogos'!$D:$D,$A11,'Histórico de Jogos'!$F:$F,"V")</f>
        <v>1</v>
      </c>
      <c r="AE11" s="80">
        <f>SUMIFS('Histórico de Jogos'!$A:$A,'Histórico de Jogos'!$B:$B,"&gt;="&amp;AE$2,'Histórico de Jogos'!$B:$B,"&lt;="&amp;EOMONTH(AE$2,0),'Histórico de Jogos'!$D:$D,$A11,'Histórico de Jogos'!$F:$F,"V")</f>
        <v>0</v>
      </c>
      <c r="AF11" s="80">
        <f>SUMIFS('Histórico de Jogos'!$A:$A,'Histórico de Jogos'!$B:$B,"&gt;="&amp;AF$2,'Histórico de Jogos'!$B:$B,"&lt;="&amp;EOMONTH(AF$2,0),'Histórico de Jogos'!$D:$D,$A11,'Histórico de Jogos'!$F:$F,"V")</f>
        <v>0</v>
      </c>
      <c r="AG11" s="80">
        <f>SUMIFS('Histórico de Jogos'!$A:$A,'Histórico de Jogos'!$B:$B,"&gt;="&amp;AG$2,'Histórico de Jogos'!$B:$B,"&lt;="&amp;EOMONTH(AG$2,0),'Histórico de Jogos'!$D:$D,$A11,'Histórico de Jogos'!$F:$F,"V")</f>
        <v>0</v>
      </c>
      <c r="AH11" s="80">
        <f>SUMIFS('Histórico de Jogos'!$A:$A,'Histórico de Jogos'!$B:$B,"&gt;="&amp;AH$2,'Histórico de Jogos'!$B:$B,"&lt;="&amp;EOMONTH(AH$2,0),'Histórico de Jogos'!$D:$D,$A11,'Histórico de Jogos'!$F:$F,"V")</f>
        <v>0</v>
      </c>
      <c r="AI11" s="80">
        <f>SUMIFS('Histórico de Jogos'!$A:$A,'Histórico de Jogos'!$B:$B,"&gt;="&amp;AI$2,'Histórico de Jogos'!$B:$B,"&lt;="&amp;EOMONTH(AI$2,0),'Histórico de Jogos'!$D:$D,$A11,'Histórico de Jogos'!$F:$F,"V")</f>
        <v>0</v>
      </c>
      <c r="AJ11" s="80">
        <f>SUMIFS('Histórico de Jogos'!$A:$A,'Histórico de Jogos'!$B:$B,"&gt;="&amp;AJ$2,'Histórico de Jogos'!$B:$B,"&lt;="&amp;EOMONTH(AJ$2,0),'Histórico de Jogos'!$D:$D,$A11,'Histórico de Jogos'!$F:$F,"V")</f>
        <v>0</v>
      </c>
      <c r="AK11" s="80">
        <f>SUMIFS('Histórico de Jogos'!$A:$A,'Histórico de Jogos'!$B:$B,"&gt;="&amp;AK$2,'Histórico de Jogos'!$B:$B,"&lt;="&amp;EOMONTH(AK$2,0),'Histórico de Jogos'!$D:$D,$A11,'Histórico de Jogos'!$F:$F,"V")</f>
        <v>0</v>
      </c>
      <c r="AL11" s="81">
        <f>SUMIFS('Histórico de Jogos'!$A:$A,'Histórico de Jogos'!$B:$B,"&gt;="&amp;AL$2,'Histórico de Jogos'!$B:$B,"&lt;="&amp;EOMONTH(AL$2,0),'Histórico de Jogos'!$D:$D,$A11,'Histórico de Jogos'!$F:$F,"V")</f>
        <v>0</v>
      </c>
      <c r="AM11" s="81">
        <f>SUMIFS('Histórico de Jogos'!$A:$A,'Histórico de Jogos'!$B:$B,"&gt;="&amp;AM$2,'Histórico de Jogos'!$B:$B,"&lt;="&amp;EOMONTH(AM$2,0),'Histórico de Jogos'!$D:$D,$A11,'Histórico de Jogos'!$F:$F,"V")</f>
        <v>0</v>
      </c>
      <c r="AN11" s="81">
        <f>SUMIFS('Histórico de Jogos'!$A:$A,'Histórico de Jogos'!$B:$B,"&gt;="&amp;AN$2,'Histórico de Jogos'!$B:$B,"&lt;="&amp;EOMONTH(AN$2,0),'Histórico de Jogos'!$D:$D,$A11,'Histórico de Jogos'!$F:$F,"V")</f>
        <v>1</v>
      </c>
      <c r="AO11" s="81">
        <f>SUMIFS('Histórico de Jogos'!$A:$A,'Histórico de Jogos'!$B:$B,"&gt;="&amp;AO$2,'Histórico de Jogos'!$B:$B,"&lt;="&amp;EOMONTH(AO$2,0),'Histórico de Jogos'!$D:$D,$A11,'Histórico de Jogos'!$F:$F,"V")</f>
        <v>1</v>
      </c>
      <c r="AP11" s="81">
        <f>SUMIFS('Histórico de Jogos'!$A:$A,'Histórico de Jogos'!$B:$B,"&gt;="&amp;AP$2,'Histórico de Jogos'!$B:$B,"&lt;="&amp;EOMONTH(AP$2,0),'Histórico de Jogos'!$D:$D,$A11,'Histórico de Jogos'!$F:$F,"D")</f>
        <v>2</v>
      </c>
      <c r="AQ11" s="81">
        <f>SUMIFS('Histórico de Jogos'!$A:$A,'Histórico de Jogos'!$B:$B,"&gt;="&amp;AQ$2,'Histórico de Jogos'!$B:$B,"&lt;="&amp;EOMONTH(AQ$2,0),'Histórico de Jogos'!$D:$D,$A11,'Histórico de Jogos'!$F:$F,"D")</f>
        <v>1</v>
      </c>
      <c r="AR11" s="81">
        <f>SUMIFS('Histórico de Jogos'!$A:$A,'Histórico de Jogos'!$B:$B,"&gt;="&amp;AR$2,'Histórico de Jogos'!$B:$B,"&lt;="&amp;EOMONTH(AR$2,0),'Histórico de Jogos'!$D:$D,$A11,'Histórico de Jogos'!$F:$F,"V")</f>
        <v>0</v>
      </c>
      <c r="AS11" s="81">
        <f>SUMIFS('Histórico de Jogos'!$A:$A,'Histórico de Jogos'!$B:$B,"&gt;="&amp;AS$2,'Histórico de Jogos'!$B:$B,"&lt;="&amp;EOMONTH(AS$2,0),'Histórico de Jogos'!$D:$D,$A11,'Histórico de Jogos'!$F:$F,"V")</f>
        <v>0</v>
      </c>
      <c r="AT11" s="81">
        <f>SUMIFS('Histórico de Jogos'!$A:$A,'Histórico de Jogos'!$B:$B,"&gt;="&amp;AT$2,'Histórico de Jogos'!$B:$B,"&lt;="&amp;EOMONTH(AT$2,0),'Histórico de Jogos'!$D:$D,$A11,'Histórico de Jogos'!$F:$F,"D")</f>
        <v>0</v>
      </c>
      <c r="AU11" s="81">
        <f>SUMIFS('Histórico de Jogos'!$A:$A,'Histórico de Jogos'!$B:$B,"&gt;="&amp;AU$2,'Histórico de Jogos'!$B:$B,"&lt;="&amp;EOMONTH(AU$2,0),'Histórico de Jogos'!$D:$D,$A11,'Histórico de Jogos'!$F:$F,"D")</f>
        <v>0</v>
      </c>
      <c r="AV11" s="81">
        <f>SUMIFS('Histórico de Jogos'!$A:$A,'Histórico de Jogos'!$B:$B,"&gt;="&amp;AV$2,'Histórico de Jogos'!$B:$B,"&lt;="&amp;EOMONTH(AV$2,0),'Histórico de Jogos'!$D:$D,$A11,'Histórico de Jogos'!$F:$F,"D")</f>
        <v>0</v>
      </c>
      <c r="AW11" s="81">
        <f>SUMIFS('Histórico de Jogos'!$A:$A,'Histórico de Jogos'!$B:$B,"&gt;="&amp;AW$2,'Histórico de Jogos'!$B:$B,"&lt;="&amp;EOMONTH(AW$2,0),'Histórico de Jogos'!$D:$D,$A11,'Histórico de Jogos'!$F:$F,"D")</f>
        <v>0</v>
      </c>
      <c r="AX11" s="57">
        <f>SUMIFS('Histórico de Jogos'!$A:$A,'Histórico de Jogos'!$B:$B,"&gt;="&amp;AX$2,'Histórico de Jogos'!$B:$B,"&lt;="&amp;EOMONTH(AX$2,0),'Histórico de Jogos'!$D:$D,$A11,'Histórico de Jogos'!$F:$F,"E")</f>
        <v>0</v>
      </c>
      <c r="AY11" s="57">
        <f>SUMIFS('Histórico de Jogos'!$A:$A,'Histórico de Jogos'!$B:$B,"&gt;="&amp;AY$2,'Histórico de Jogos'!$B:$B,"&lt;="&amp;EOMONTH(AY$2,0),'Histórico de Jogos'!$D:$D,$A11,'Histórico de Jogos'!$F:$F,"E")</f>
        <v>0</v>
      </c>
      <c r="AZ11" s="57">
        <f>SUMIFS('Histórico de Jogos'!$A:$A,'Histórico de Jogos'!$B:$B,"&gt;="&amp;AZ$2,'Histórico de Jogos'!$B:$B,"&lt;="&amp;EOMONTH(AZ$2,0),'Histórico de Jogos'!$D:$D,$A11,'Histórico de Jogos'!$F:$F,"E")</f>
        <v>0</v>
      </c>
      <c r="BA11" s="57">
        <f>SUMIFS('Histórico de Jogos'!$A:$A,'Histórico de Jogos'!$B:$B,"&gt;="&amp;BA$2,'Histórico de Jogos'!$B:$B,"&lt;="&amp;EOMONTH(BA$2,0),'Histórico de Jogos'!$D:$D,$A11,'Histórico de Jogos'!$F:$F,"E")</f>
        <v>0</v>
      </c>
      <c r="BB11" s="57">
        <f>SUMIFS('Histórico de Jogos'!$A:$A,'Histórico de Jogos'!$B:$B,"&gt;="&amp;BB$2,'Histórico de Jogos'!$B:$B,"&lt;="&amp;EOMONTH(BB$2,0),'Histórico de Jogos'!$D:$D,$A11,'Histórico de Jogos'!$F:$F,"E")</f>
        <v>0</v>
      </c>
      <c r="BC11" s="57">
        <f>SUMIFS('Histórico de Jogos'!$A:$A,'Histórico de Jogos'!$B:$B,"&gt;="&amp;BC$2,'Histórico de Jogos'!$B:$B,"&lt;="&amp;EOMONTH(BC$2,0),'Histórico de Jogos'!$D:$D,$A11,'Histórico de Jogos'!$F:$F,"E")</f>
        <v>0</v>
      </c>
      <c r="BD11" s="57">
        <f>SUMIFS('Histórico de Jogos'!$A:$A,'Histórico de Jogos'!$B:$B,"&gt;="&amp;BD$2,'Histórico de Jogos'!$B:$B,"&lt;="&amp;EOMONTH(BD$2,0),'Histórico de Jogos'!$D:$D,$A11,'Histórico de Jogos'!$F:$F,"E")</f>
        <v>0</v>
      </c>
      <c r="BE11" s="57">
        <f>SUMIFS('Histórico de Jogos'!$A:$A,'Histórico de Jogos'!$B:$B,"&gt;="&amp;BE$2,'Histórico de Jogos'!$B:$B,"&lt;="&amp;EOMONTH(BE$2,0),'Histórico de Jogos'!$D:$D,$A11,'Histórico de Jogos'!$F:$F,"E")</f>
        <v>0</v>
      </c>
      <c r="BF11" s="57">
        <f>SUMIFS('Histórico de Jogos'!$A:$A,'Histórico de Jogos'!$B:$B,"&gt;="&amp;BF$2,'Histórico de Jogos'!$B:$B,"&lt;="&amp;EOMONTH(BF$2,0),'Histórico de Jogos'!$D:$D,$A11,'Histórico de Jogos'!$F:$F,"E")</f>
        <v>0</v>
      </c>
      <c r="BG11" s="57">
        <f>SUMIFS('Histórico de Jogos'!$A:$A,'Histórico de Jogos'!$B:$B,"&gt;="&amp;BG$2,'Histórico de Jogos'!$B:$B,"&lt;="&amp;EOMONTH(BG$2,0),'Histórico de Jogos'!$D:$D,$A11,'Histórico de Jogos'!$F:$F,"E")</f>
        <v>0</v>
      </c>
      <c r="BH11" s="57">
        <f>SUMIFS('Histórico de Jogos'!$A:$A,'Histórico de Jogos'!$B:$B,"&gt;="&amp;BH$2,'Histórico de Jogos'!$B:$B,"&lt;="&amp;EOMONTH(BH$2,0),'Histórico de Jogos'!$D:$D,$A11,'Histórico de Jogos'!$F:$F,"E")</f>
        <v>0</v>
      </c>
      <c r="BI11" s="57">
        <f>SUMIFS('Histórico de Jogos'!$A:$A,'Histórico de Jogos'!$B:$B,"&gt;="&amp;BI$2,'Histórico de Jogos'!$B:$B,"&lt;="&amp;EOMONTH(BI$2,0),'Histórico de Jogos'!$D:$D,$A11,'Histórico de Jogos'!$F:$F,"E")</f>
        <v>0</v>
      </c>
      <c r="BJ11" s="79">
        <f t="shared" ref="BJ11:BU11" si="48">SUM(Z11*3)+(AX11)</f>
        <v>0</v>
      </c>
      <c r="BK11" s="79">
        <f t="shared" si="48"/>
        <v>0</v>
      </c>
      <c r="BL11" s="79">
        <f t="shared" si="48"/>
        <v>3</v>
      </c>
      <c r="BM11" s="79">
        <f t="shared" si="48"/>
        <v>3</v>
      </c>
      <c r="BN11" s="79">
        <f t="shared" si="48"/>
        <v>3</v>
      </c>
      <c r="BO11" s="79">
        <f t="shared" si="48"/>
        <v>0</v>
      </c>
      <c r="BP11" s="79">
        <f t="shared" si="48"/>
        <v>0</v>
      </c>
      <c r="BQ11" s="79">
        <f t="shared" si="48"/>
        <v>0</v>
      </c>
      <c r="BR11" s="79">
        <f t="shared" si="48"/>
        <v>0</v>
      </c>
      <c r="BS11" s="79">
        <f t="shared" si="48"/>
        <v>0</v>
      </c>
      <c r="BT11" s="79">
        <f t="shared" si="48"/>
        <v>0</v>
      </c>
      <c r="BU11" s="79">
        <f t="shared" si="48"/>
        <v>0</v>
      </c>
    </row>
    <row r="12">
      <c r="A12" s="22" t="str">
        <f>Atletas!A:A</f>
        <v>Edu Renck</v>
      </c>
      <c r="B12" s="78">
        <f t="shared" ref="B12:C12" si="49">BJ12/(4*3)</f>
        <v>0</v>
      </c>
      <c r="C12" s="78">
        <f t="shared" si="49"/>
        <v>0.5833333333</v>
      </c>
      <c r="D12" s="78">
        <f t="shared" si="7"/>
        <v>0.06666666667</v>
      </c>
      <c r="E12" s="78">
        <f t="shared" ref="E12:F12" si="50">BM12/(4*3)</f>
        <v>0</v>
      </c>
      <c r="F12" s="78">
        <f t="shared" si="50"/>
        <v>0.25</v>
      </c>
      <c r="G12" s="78">
        <f t="shared" si="9"/>
        <v>0</v>
      </c>
      <c r="H12" s="78">
        <f t="shared" ref="H12:I12" si="51">BP12/(4*3)</f>
        <v>0</v>
      </c>
      <c r="I12" s="78">
        <f t="shared" si="51"/>
        <v>0</v>
      </c>
      <c r="J12" s="78">
        <f t="shared" si="11"/>
        <v>0</v>
      </c>
      <c r="K12" s="78">
        <f t="shared" ref="K12:M12" si="52">BS12/(4*3)</f>
        <v>0</v>
      </c>
      <c r="L12" s="78">
        <f t="shared" si="52"/>
        <v>0</v>
      </c>
      <c r="M12" s="78">
        <f t="shared" si="52"/>
        <v>0</v>
      </c>
      <c r="N12" s="79">
        <f>SUMIFS('Histórico de Jogos'!$A:$A,'Histórico de Jogos'!$B:$B,"&gt;="&amp;N$2,'Histórico de Jogos'!$B:$B,"&lt;="&amp;EOMONTH(N$2,0),'Histórico de Jogos'!$D:$D,$A12)</f>
        <v>0</v>
      </c>
      <c r="O12" s="79">
        <f>SUMIFS('Histórico de Jogos'!$A:$A,'Histórico de Jogos'!$B:$B,"&gt;="&amp;O$2,'Histórico de Jogos'!$B:$B,"&lt;="&amp;EOMONTH(O$2,0),'Histórico de Jogos'!$D:$D,$A12)</f>
        <v>3</v>
      </c>
      <c r="P12" s="79">
        <f>SUMIFS('Histórico de Jogos'!$A:$A,'Histórico de Jogos'!$B:$B,"&gt;="&amp;P$2,'Histórico de Jogos'!$B:$B,"&lt;="&amp;EOMONTH(P$2,0),'Histórico de Jogos'!$D:$D,$A12)</f>
        <v>1</v>
      </c>
      <c r="Q12" s="79">
        <f>SUMIFS('Histórico de Jogos'!$A:$A,'Histórico de Jogos'!$B:$B,"&gt;="&amp;Q$2,'Histórico de Jogos'!$B:$B,"&lt;="&amp;EOMONTH(Q$2,0),'Histórico de Jogos'!$D:$D,$A12)</f>
        <v>0</v>
      </c>
      <c r="R12" s="79">
        <f>SUMIFS('Histórico de Jogos'!$A:$A,'Histórico de Jogos'!$B:$B,"&gt;="&amp;R$2,'Histórico de Jogos'!$B:$B,"&lt;="&amp;EOMONTH(R$2,0),'Histórico de Jogos'!$D:$D,$A12)</f>
        <v>1</v>
      </c>
      <c r="S12" s="79">
        <f>SUMIFS('Histórico de Jogos'!$A:$A,'Histórico de Jogos'!$B:$B,"&gt;="&amp;S$2,'Histórico de Jogos'!$B:$B,"&lt;="&amp;EOMONTH(S$2,0),'Histórico de Jogos'!$D:$D,$A12)</f>
        <v>0</v>
      </c>
      <c r="T12" s="79">
        <f>SUMIFS('Histórico de Jogos'!$A:$A,'Histórico de Jogos'!$B:$B,"&gt;="&amp;T$2,'Histórico de Jogos'!$B:$B,"&lt;="&amp;EOMONTH(T$2,0),'Histórico de Jogos'!$D:$D,$A12)</f>
        <v>1</v>
      </c>
      <c r="U12" s="79">
        <f>SUMIFS('Histórico de Jogos'!$A:$A,'Histórico de Jogos'!$B:$B,"&gt;="&amp;U$2,'Histórico de Jogos'!$B:$B,"&lt;="&amp;EOMONTH(U$2,0),'Histórico de Jogos'!$D:$D,$A12)</f>
        <v>0</v>
      </c>
      <c r="V12" s="79">
        <f>SUMIFS('Histórico de Jogos'!$A:$A,'Histórico de Jogos'!$B:$B,"&gt;="&amp;V$2,'Histórico de Jogos'!$B:$B,"&lt;="&amp;EOMONTH(V$2,0),'Histórico de Jogos'!$D:$D,$A12)</f>
        <v>0</v>
      </c>
      <c r="W12" s="79">
        <f>SUMIFS('Histórico de Jogos'!$A:$A,'Histórico de Jogos'!$B:$B,"&gt;="&amp;W$2,'Histórico de Jogos'!$B:$B,"&lt;="&amp;EOMONTH(W$2,0),'Histórico de Jogos'!$D:$D,$A12)</f>
        <v>0</v>
      </c>
      <c r="X12" s="79">
        <f>SUMIFS('Histórico de Jogos'!$A:$A,'Histórico de Jogos'!$B:$B,"&gt;="&amp;X$2,'Histórico de Jogos'!$B:$B,"&lt;="&amp;EOMONTH(X$2,0),'Histórico de Jogos'!$D:$D,$A12)</f>
        <v>0</v>
      </c>
      <c r="Y12" s="79">
        <f>SUMIFS('Histórico de Jogos'!$A:$A,'Histórico de Jogos'!$B:$B,"&gt;="&amp;Y$2,'Histórico de Jogos'!$B:$B,"&lt;="&amp;EOMONTH(Y$2,0),'Histórico de Jogos'!$D:$D,$A12)</f>
        <v>0</v>
      </c>
      <c r="Z12" s="80">
        <f>SUMIFS('Histórico de Jogos'!$A:$A,'Histórico de Jogos'!$B:$B,"&gt;="&amp;Z$2,'Histórico de Jogos'!$B:$B,"&lt;="&amp;EOMONTH(Z$2,0),'Histórico de Jogos'!$D:$D,$A12,'Histórico de Jogos'!$F:$F,"V")</f>
        <v>0</v>
      </c>
      <c r="AA12" s="80">
        <f>SUMIFS('Histórico de Jogos'!$A:$A,'Histórico de Jogos'!$B:$B,"&gt;="&amp;AA$2,'Histórico de Jogos'!$B:$B,"&lt;="&amp;EOMONTH(AA$2,0),'Histórico de Jogos'!$D:$D,$A12,'Histórico de Jogos'!$F:$F,"V")</f>
        <v>2</v>
      </c>
      <c r="AB12" s="80">
        <f>SUMIFS('Histórico de Jogos'!$A:$A,'Histórico de Jogos'!$B:$B,"&gt;="&amp;AB$2,'Histórico de Jogos'!$B:$B,"&lt;="&amp;EOMONTH(AB$2,0),'Histórico de Jogos'!$D:$D,$A12,'Histórico de Jogos'!$F:$F,"V")</f>
        <v>0</v>
      </c>
      <c r="AC12" s="80">
        <f>SUMIFS('Histórico de Jogos'!$A:$A,'Histórico de Jogos'!$B:$B,"&gt;="&amp;AC$2,'Histórico de Jogos'!$B:$B,"&lt;="&amp;EOMONTH(AC$2,0),'Histórico de Jogos'!$D:$D,$A12,'Histórico de Jogos'!$F:$F,"V")</f>
        <v>0</v>
      </c>
      <c r="AD12" s="80">
        <f>SUMIFS('Histórico de Jogos'!$A:$A,'Histórico de Jogos'!$B:$B,"&gt;="&amp;AD$2,'Histórico de Jogos'!$B:$B,"&lt;="&amp;EOMONTH(AD$2,0),'Histórico de Jogos'!$D:$D,$A12,'Histórico de Jogos'!$F:$F,"V")</f>
        <v>1</v>
      </c>
      <c r="AE12" s="80">
        <f>SUMIFS('Histórico de Jogos'!$A:$A,'Histórico de Jogos'!$B:$B,"&gt;="&amp;AE$2,'Histórico de Jogos'!$B:$B,"&lt;="&amp;EOMONTH(AE$2,0),'Histórico de Jogos'!$D:$D,$A12,'Histórico de Jogos'!$F:$F,"V")</f>
        <v>0</v>
      </c>
      <c r="AF12" s="80">
        <f>SUMIFS('Histórico de Jogos'!$A:$A,'Histórico de Jogos'!$B:$B,"&gt;="&amp;AF$2,'Histórico de Jogos'!$B:$B,"&lt;="&amp;EOMONTH(AF$2,0),'Histórico de Jogos'!$D:$D,$A12,'Histórico de Jogos'!$F:$F,"V")</f>
        <v>0</v>
      </c>
      <c r="AG12" s="80">
        <f>SUMIFS('Histórico de Jogos'!$A:$A,'Histórico de Jogos'!$B:$B,"&gt;="&amp;AG$2,'Histórico de Jogos'!$B:$B,"&lt;="&amp;EOMONTH(AG$2,0),'Histórico de Jogos'!$D:$D,$A12,'Histórico de Jogos'!$F:$F,"V")</f>
        <v>0</v>
      </c>
      <c r="AH12" s="80">
        <f>SUMIFS('Histórico de Jogos'!$A:$A,'Histórico de Jogos'!$B:$B,"&gt;="&amp;AH$2,'Histórico de Jogos'!$B:$B,"&lt;="&amp;EOMONTH(AH$2,0),'Histórico de Jogos'!$D:$D,$A12,'Histórico de Jogos'!$F:$F,"V")</f>
        <v>0</v>
      </c>
      <c r="AI12" s="80">
        <f>SUMIFS('Histórico de Jogos'!$A:$A,'Histórico de Jogos'!$B:$B,"&gt;="&amp;AI$2,'Histórico de Jogos'!$B:$B,"&lt;="&amp;EOMONTH(AI$2,0),'Histórico de Jogos'!$D:$D,$A12,'Histórico de Jogos'!$F:$F,"V")</f>
        <v>0</v>
      </c>
      <c r="AJ12" s="80">
        <f>SUMIFS('Histórico de Jogos'!$A:$A,'Histórico de Jogos'!$B:$B,"&gt;="&amp;AJ$2,'Histórico de Jogos'!$B:$B,"&lt;="&amp;EOMONTH(AJ$2,0),'Histórico de Jogos'!$D:$D,$A12,'Histórico de Jogos'!$F:$F,"V")</f>
        <v>0</v>
      </c>
      <c r="AK12" s="80">
        <f>SUMIFS('Histórico de Jogos'!$A:$A,'Histórico de Jogos'!$B:$B,"&gt;="&amp;AK$2,'Histórico de Jogos'!$B:$B,"&lt;="&amp;EOMONTH(AK$2,0),'Histórico de Jogos'!$D:$D,$A12,'Histórico de Jogos'!$F:$F,"V")</f>
        <v>0</v>
      </c>
      <c r="AL12" s="81">
        <f>SUMIFS('Histórico de Jogos'!$A:$A,'Histórico de Jogos'!$B:$B,"&gt;="&amp;AL$2,'Histórico de Jogos'!$B:$B,"&lt;="&amp;EOMONTH(AL$2,0),'Histórico de Jogos'!$D:$D,$A12,'Histórico de Jogos'!$F:$F,"V")</f>
        <v>0</v>
      </c>
      <c r="AM12" s="81">
        <f>SUMIFS('Histórico de Jogos'!$A:$A,'Histórico de Jogos'!$B:$B,"&gt;="&amp;AM$2,'Histórico de Jogos'!$B:$B,"&lt;="&amp;EOMONTH(AM$2,0),'Histórico de Jogos'!$D:$D,$A12,'Histórico de Jogos'!$F:$F,"V")</f>
        <v>2</v>
      </c>
      <c r="AN12" s="81">
        <f>SUMIFS('Histórico de Jogos'!$A:$A,'Histórico de Jogos'!$B:$B,"&gt;="&amp;AN$2,'Histórico de Jogos'!$B:$B,"&lt;="&amp;EOMONTH(AN$2,0),'Histórico de Jogos'!$D:$D,$A12,'Histórico de Jogos'!$F:$F,"V")</f>
        <v>0</v>
      </c>
      <c r="AO12" s="81">
        <f>SUMIFS('Histórico de Jogos'!$A:$A,'Histórico de Jogos'!$B:$B,"&gt;="&amp;AO$2,'Histórico de Jogos'!$B:$B,"&lt;="&amp;EOMONTH(AO$2,0),'Histórico de Jogos'!$D:$D,$A12,'Histórico de Jogos'!$F:$F,"V")</f>
        <v>0</v>
      </c>
      <c r="AP12" s="81">
        <f>SUMIFS('Histórico de Jogos'!$A:$A,'Histórico de Jogos'!$B:$B,"&gt;="&amp;AP$2,'Histórico de Jogos'!$B:$B,"&lt;="&amp;EOMONTH(AP$2,0),'Histórico de Jogos'!$D:$D,$A12,'Histórico de Jogos'!$F:$F,"D")</f>
        <v>0</v>
      </c>
      <c r="AQ12" s="81">
        <f>SUMIFS('Histórico de Jogos'!$A:$A,'Histórico de Jogos'!$B:$B,"&gt;="&amp;AQ$2,'Histórico de Jogos'!$B:$B,"&lt;="&amp;EOMONTH(AQ$2,0),'Histórico de Jogos'!$D:$D,$A12,'Histórico de Jogos'!$F:$F,"V")</f>
        <v>0</v>
      </c>
      <c r="AR12" s="81">
        <f>SUMIFS('Histórico de Jogos'!$A:$A,'Histórico de Jogos'!$B:$B,"&gt;="&amp;AR$2,'Histórico de Jogos'!$B:$B,"&lt;="&amp;EOMONTH(AR$2,0),'Histórico de Jogos'!$D:$D,$A12,'Histórico de Jogos'!$F:$F,"V")</f>
        <v>0</v>
      </c>
      <c r="AS12" s="81">
        <f>SUMIFS('Histórico de Jogos'!$A:$A,'Histórico de Jogos'!$B:$B,"&gt;="&amp;AS$2,'Histórico de Jogos'!$B:$B,"&lt;="&amp;EOMONTH(AS$2,0),'Histórico de Jogos'!$D:$D,$A12,'Histórico de Jogos'!$F:$F,"V")</f>
        <v>0</v>
      </c>
      <c r="AT12" s="81">
        <f>SUMIFS('Histórico de Jogos'!$A:$A,'Histórico de Jogos'!$B:$B,"&gt;="&amp;AT$2,'Histórico de Jogos'!$B:$B,"&lt;="&amp;EOMONTH(AT$2,0),'Histórico de Jogos'!$D:$D,$A12,'Histórico de Jogos'!$F:$F,"V")</f>
        <v>0</v>
      </c>
      <c r="AU12" s="81">
        <f>SUMIFS('Histórico de Jogos'!$A:$A,'Histórico de Jogos'!$B:$B,"&gt;="&amp;AU$2,'Histórico de Jogos'!$B:$B,"&lt;="&amp;EOMONTH(AU$2,0),'Histórico de Jogos'!$D:$D,$A12,'Histórico de Jogos'!$F:$F,"V")</f>
        <v>0</v>
      </c>
      <c r="AV12" s="81">
        <f>SUMIFS('Histórico de Jogos'!$A:$A,'Histórico de Jogos'!$B:$B,"&gt;="&amp;AV$2,'Histórico de Jogos'!$B:$B,"&lt;="&amp;EOMONTH(AV$2,0),'Histórico de Jogos'!$D:$D,$A12,'Histórico de Jogos'!$F:$F,"V")</f>
        <v>0</v>
      </c>
      <c r="AW12" s="81">
        <f>SUMIFS('Histórico de Jogos'!$A:$A,'Histórico de Jogos'!$B:$B,"&gt;="&amp;AW$2,'Histórico de Jogos'!$B:$B,"&lt;="&amp;EOMONTH(AW$2,0),'Histórico de Jogos'!$D:$D,$A12,'Histórico de Jogos'!$F:$F,"V")</f>
        <v>0</v>
      </c>
      <c r="AX12" s="57">
        <f>SUMIFS('Histórico de Jogos'!$A:$A,'Histórico de Jogos'!$B:$B,"&gt;="&amp;AX$2,'Histórico de Jogos'!$B:$B,"&lt;="&amp;EOMONTH(AX$2,0),'Histórico de Jogos'!$D:$D,$A12,'Histórico de Jogos'!$F:$F,"E")</f>
        <v>0</v>
      </c>
      <c r="AY12" s="57">
        <f>SUMIFS('Histórico de Jogos'!$A:$A,'Histórico de Jogos'!$B:$B,"&gt;="&amp;AY$2,'Histórico de Jogos'!$B:$B,"&lt;="&amp;EOMONTH(AY$2,0),'Histórico de Jogos'!$D:$D,$A12,'Histórico de Jogos'!$F:$F,"E")</f>
        <v>1</v>
      </c>
      <c r="AZ12" s="57">
        <f>SUMIFS('Histórico de Jogos'!$A:$A,'Histórico de Jogos'!$B:$B,"&gt;="&amp;AZ$2,'Histórico de Jogos'!$B:$B,"&lt;="&amp;EOMONTH(AZ$2,0),'Histórico de Jogos'!$D:$D,$A12,'Histórico de Jogos'!$F:$F,"E")</f>
        <v>1</v>
      </c>
      <c r="BA12" s="57">
        <f>SUMIFS('Histórico de Jogos'!$A:$A,'Histórico de Jogos'!$B:$B,"&gt;="&amp;BA$2,'Histórico de Jogos'!$B:$B,"&lt;="&amp;EOMONTH(BA$2,0),'Histórico de Jogos'!$D:$D,$A12,'Histórico de Jogos'!$F:$F,"E")</f>
        <v>0</v>
      </c>
      <c r="BB12" s="57">
        <f>SUMIFS('Histórico de Jogos'!$A:$A,'Histórico de Jogos'!$B:$B,"&gt;="&amp;BB$2,'Histórico de Jogos'!$B:$B,"&lt;="&amp;EOMONTH(BB$2,0),'Histórico de Jogos'!$D:$D,$A12,'Histórico de Jogos'!$F:$F,"E")</f>
        <v>0</v>
      </c>
      <c r="BC12" s="57">
        <f>SUMIFS('Histórico de Jogos'!$A:$A,'Histórico de Jogos'!$B:$B,"&gt;="&amp;BC$2,'Histórico de Jogos'!$B:$B,"&lt;="&amp;EOMONTH(BC$2,0),'Histórico de Jogos'!$D:$D,$A12,'Histórico de Jogos'!$F:$F,"E")</f>
        <v>0</v>
      </c>
      <c r="BD12" s="57">
        <f>SUMIFS('Histórico de Jogos'!$A:$A,'Histórico de Jogos'!$B:$B,"&gt;="&amp;BD$2,'Histórico de Jogos'!$B:$B,"&lt;="&amp;EOMONTH(BD$2,0),'Histórico de Jogos'!$D:$D,$A12,'Histórico de Jogos'!$F:$F,"E")</f>
        <v>0</v>
      </c>
      <c r="BE12" s="57">
        <f>SUMIFS('Histórico de Jogos'!$A:$A,'Histórico de Jogos'!$B:$B,"&gt;="&amp;BE$2,'Histórico de Jogos'!$B:$B,"&lt;="&amp;EOMONTH(BE$2,0),'Histórico de Jogos'!$D:$D,$A12,'Histórico de Jogos'!$F:$F,"E")</f>
        <v>0</v>
      </c>
      <c r="BF12" s="57">
        <f>SUMIFS('Histórico de Jogos'!$A:$A,'Histórico de Jogos'!$B:$B,"&gt;="&amp;BF$2,'Histórico de Jogos'!$B:$B,"&lt;="&amp;EOMONTH(BF$2,0),'Histórico de Jogos'!$D:$D,$A12,'Histórico de Jogos'!$F:$F,"E")</f>
        <v>0</v>
      </c>
      <c r="BG12" s="57">
        <f>SUMIFS('Histórico de Jogos'!$A:$A,'Histórico de Jogos'!$B:$B,"&gt;="&amp;BG$2,'Histórico de Jogos'!$B:$B,"&lt;="&amp;EOMONTH(BG$2,0),'Histórico de Jogos'!$D:$D,$A12,'Histórico de Jogos'!$F:$F,"E")</f>
        <v>0</v>
      </c>
      <c r="BH12" s="57">
        <f>SUMIFS('Histórico de Jogos'!$A:$A,'Histórico de Jogos'!$B:$B,"&gt;="&amp;BH$2,'Histórico de Jogos'!$B:$B,"&lt;="&amp;EOMONTH(BH$2,0),'Histórico de Jogos'!$D:$D,$A12,'Histórico de Jogos'!$F:$F,"E")</f>
        <v>0</v>
      </c>
      <c r="BI12" s="57">
        <f>SUMIFS('Histórico de Jogos'!$A:$A,'Histórico de Jogos'!$B:$B,"&gt;="&amp;BI$2,'Histórico de Jogos'!$B:$B,"&lt;="&amp;EOMONTH(BI$2,0),'Histórico de Jogos'!$D:$D,$A12,'Histórico de Jogos'!$F:$F,"E")</f>
        <v>0</v>
      </c>
      <c r="BJ12" s="79">
        <f t="shared" ref="BJ12:BU12" si="53">SUM(Z12*3)+(AX12)</f>
        <v>0</v>
      </c>
      <c r="BK12" s="79">
        <f t="shared" si="53"/>
        <v>7</v>
      </c>
      <c r="BL12" s="79">
        <f t="shared" si="53"/>
        <v>1</v>
      </c>
      <c r="BM12" s="79">
        <f t="shared" si="53"/>
        <v>0</v>
      </c>
      <c r="BN12" s="79">
        <f t="shared" si="53"/>
        <v>3</v>
      </c>
      <c r="BO12" s="79">
        <f t="shared" si="53"/>
        <v>0</v>
      </c>
      <c r="BP12" s="79">
        <f t="shared" si="53"/>
        <v>0</v>
      </c>
      <c r="BQ12" s="79">
        <f t="shared" si="53"/>
        <v>0</v>
      </c>
      <c r="BR12" s="79">
        <f t="shared" si="53"/>
        <v>0</v>
      </c>
      <c r="BS12" s="79">
        <f t="shared" si="53"/>
        <v>0</v>
      </c>
      <c r="BT12" s="79">
        <f t="shared" si="53"/>
        <v>0</v>
      </c>
      <c r="BU12" s="79">
        <f t="shared" si="53"/>
        <v>0</v>
      </c>
    </row>
    <row r="13">
      <c r="A13" s="22" t="str">
        <f>Atletas!A:A</f>
        <v>Evandro</v>
      </c>
      <c r="B13" s="78">
        <f t="shared" ref="B13:C13" si="54">BJ13/(4*3)</f>
        <v>0</v>
      </c>
      <c r="C13" s="78">
        <f t="shared" si="54"/>
        <v>0</v>
      </c>
      <c r="D13" s="78">
        <f t="shared" si="7"/>
        <v>0.06666666667</v>
      </c>
      <c r="E13" s="78">
        <f t="shared" ref="E13:F13" si="55">BM13/(4*3)</f>
        <v>0.5</v>
      </c>
      <c r="F13" s="78">
        <f t="shared" si="55"/>
        <v>0.5</v>
      </c>
      <c r="G13" s="78">
        <f t="shared" si="9"/>
        <v>0.6</v>
      </c>
      <c r="H13" s="78">
        <f t="shared" ref="H13:I13" si="56">BP13/(4*3)</f>
        <v>0</v>
      </c>
      <c r="I13" s="78">
        <f t="shared" si="56"/>
        <v>0</v>
      </c>
      <c r="J13" s="78">
        <f t="shared" si="11"/>
        <v>0</v>
      </c>
      <c r="K13" s="78">
        <f t="shared" ref="K13:M13" si="57">BS13/(4*3)</f>
        <v>0</v>
      </c>
      <c r="L13" s="78">
        <f t="shared" si="57"/>
        <v>0</v>
      </c>
      <c r="M13" s="78">
        <f t="shared" si="57"/>
        <v>0</v>
      </c>
      <c r="N13" s="79">
        <f>SUMIFS('Histórico de Jogos'!$A:$A,'Histórico de Jogos'!$B:$B,"&gt;="&amp;N$2,'Histórico de Jogos'!$B:$B,"&lt;="&amp;EOMONTH(N$2,0),'Histórico de Jogos'!$D:$D,$A13)</f>
        <v>0</v>
      </c>
      <c r="O13" s="79">
        <f>SUMIFS('Histórico de Jogos'!$A:$A,'Histórico de Jogos'!$B:$B,"&gt;="&amp;O$2,'Histórico de Jogos'!$B:$B,"&lt;="&amp;EOMONTH(O$2,0),'Histórico de Jogos'!$D:$D,$A13)</f>
        <v>0</v>
      </c>
      <c r="P13" s="79">
        <f>SUMIFS('Histórico de Jogos'!$A:$A,'Histórico de Jogos'!$B:$B,"&gt;="&amp;P$2,'Histórico de Jogos'!$B:$B,"&lt;="&amp;EOMONTH(P$2,0),'Histórico de Jogos'!$D:$D,$A13)</f>
        <v>1</v>
      </c>
      <c r="Q13" s="79">
        <f>SUMIFS('Histórico de Jogos'!$A:$A,'Histórico de Jogos'!$B:$B,"&gt;="&amp;Q$2,'Histórico de Jogos'!$B:$B,"&lt;="&amp;EOMONTH(Q$2,0),'Histórico de Jogos'!$D:$D,$A13)</f>
        <v>3</v>
      </c>
      <c r="R13" s="79">
        <f>SUMIFS('Histórico de Jogos'!$A:$A,'Histórico de Jogos'!$B:$B,"&gt;="&amp;R$2,'Histórico de Jogos'!$B:$B,"&lt;="&amp;EOMONTH(R$2,0),'Histórico de Jogos'!$D:$D,$A13)</f>
        <v>4</v>
      </c>
      <c r="S13" s="79">
        <f>SUMIFS('Histórico de Jogos'!$A:$A,'Histórico de Jogos'!$B:$B,"&gt;="&amp;S$2,'Histórico de Jogos'!$B:$B,"&lt;="&amp;EOMONTH(S$2,0),'Histórico de Jogos'!$D:$D,$A13)</f>
        <v>4</v>
      </c>
      <c r="T13" s="79">
        <f>SUMIFS('Histórico de Jogos'!$A:$A,'Histórico de Jogos'!$B:$B,"&gt;="&amp;T$2,'Histórico de Jogos'!$B:$B,"&lt;="&amp;EOMONTH(T$2,0),'Histórico de Jogos'!$D:$D,$A13)</f>
        <v>0</v>
      </c>
      <c r="U13" s="79">
        <f>SUMIFS('Histórico de Jogos'!$A:$A,'Histórico de Jogos'!$B:$B,"&gt;="&amp;U$2,'Histórico de Jogos'!$B:$B,"&lt;="&amp;EOMONTH(U$2,0),'Histórico de Jogos'!$D:$D,$A13)</f>
        <v>0</v>
      </c>
      <c r="V13" s="79">
        <f>SUMIFS('Histórico de Jogos'!$A:$A,'Histórico de Jogos'!$B:$B,"&gt;="&amp;V$2,'Histórico de Jogos'!$B:$B,"&lt;="&amp;EOMONTH(V$2,0),'Histórico de Jogos'!$D:$D,$A13)</f>
        <v>0</v>
      </c>
      <c r="W13" s="79">
        <f>SUMIFS('Histórico de Jogos'!$A:$A,'Histórico de Jogos'!$B:$B,"&gt;="&amp;W$2,'Histórico de Jogos'!$B:$B,"&lt;="&amp;EOMONTH(W$2,0),'Histórico de Jogos'!$D:$D,$A13)</f>
        <v>0</v>
      </c>
      <c r="X13" s="79">
        <f>SUMIFS('Histórico de Jogos'!$A:$A,'Histórico de Jogos'!$B:$B,"&gt;="&amp;X$2,'Histórico de Jogos'!$B:$B,"&lt;="&amp;EOMONTH(X$2,0),'Histórico de Jogos'!$D:$D,$A13)</f>
        <v>0</v>
      </c>
      <c r="Y13" s="79">
        <f>SUMIFS('Histórico de Jogos'!$A:$A,'Histórico de Jogos'!$B:$B,"&gt;="&amp;Y$2,'Histórico de Jogos'!$B:$B,"&lt;="&amp;EOMONTH(Y$2,0),'Histórico de Jogos'!$D:$D,$A13)</f>
        <v>0</v>
      </c>
      <c r="Z13" s="80">
        <f>SUMIFS('Histórico de Jogos'!$A:$A,'Histórico de Jogos'!$B:$B,"&gt;="&amp;Z$2,'Histórico de Jogos'!$B:$B,"&lt;="&amp;EOMONTH(Z$2,0),'Histórico de Jogos'!$D:$D,$A13,'Histórico de Jogos'!$F:$F,"V")</f>
        <v>0</v>
      </c>
      <c r="AA13" s="80">
        <f>SUMIFS('Histórico de Jogos'!$A:$A,'Histórico de Jogos'!$B:$B,"&gt;="&amp;AA$2,'Histórico de Jogos'!$B:$B,"&lt;="&amp;EOMONTH(AA$2,0),'Histórico de Jogos'!$D:$D,$A13,'Histórico de Jogos'!$F:$F,"V")</f>
        <v>0</v>
      </c>
      <c r="AB13" s="80">
        <f>SUMIFS('Histórico de Jogos'!$A:$A,'Histórico de Jogos'!$B:$B,"&gt;="&amp;AB$2,'Histórico de Jogos'!$B:$B,"&lt;="&amp;EOMONTH(AB$2,0),'Histórico de Jogos'!$D:$D,$A13,'Histórico de Jogos'!$F:$F,"V")</f>
        <v>0</v>
      </c>
      <c r="AC13" s="80">
        <f>SUMIFS('Histórico de Jogos'!$A:$A,'Histórico de Jogos'!$B:$B,"&gt;="&amp;AC$2,'Histórico de Jogos'!$B:$B,"&lt;="&amp;EOMONTH(AC$2,0),'Histórico de Jogos'!$D:$D,$A13,'Histórico de Jogos'!$F:$F,"V")</f>
        <v>2</v>
      </c>
      <c r="AD13" s="80">
        <f>SUMIFS('Histórico de Jogos'!$A:$A,'Histórico de Jogos'!$B:$B,"&gt;="&amp;AD$2,'Histórico de Jogos'!$B:$B,"&lt;="&amp;EOMONTH(AD$2,0),'Histórico de Jogos'!$D:$D,$A13,'Histórico de Jogos'!$F:$F,"V")</f>
        <v>2</v>
      </c>
      <c r="AE13" s="80">
        <f>SUMIFS('Histórico de Jogos'!$A:$A,'Histórico de Jogos'!$B:$B,"&gt;="&amp;AE$2,'Histórico de Jogos'!$B:$B,"&lt;="&amp;EOMONTH(AE$2,0),'Histórico de Jogos'!$D:$D,$A13,'Histórico de Jogos'!$F:$F,"V")</f>
        <v>3</v>
      </c>
      <c r="AF13" s="80">
        <f>SUMIFS('Histórico de Jogos'!$A:$A,'Histórico de Jogos'!$B:$B,"&gt;="&amp;AF$2,'Histórico de Jogos'!$B:$B,"&lt;="&amp;EOMONTH(AF$2,0),'Histórico de Jogos'!$D:$D,$A13,'Histórico de Jogos'!$F:$F,"V")</f>
        <v>0</v>
      </c>
      <c r="AG13" s="80">
        <f>SUMIFS('Histórico de Jogos'!$A:$A,'Histórico de Jogos'!$B:$B,"&gt;="&amp;AG$2,'Histórico de Jogos'!$B:$B,"&lt;="&amp;EOMONTH(AG$2,0),'Histórico de Jogos'!$D:$D,$A13,'Histórico de Jogos'!$F:$F,"V")</f>
        <v>0</v>
      </c>
      <c r="AH13" s="80">
        <f>SUMIFS('Histórico de Jogos'!$A:$A,'Histórico de Jogos'!$B:$B,"&gt;="&amp;AH$2,'Histórico de Jogos'!$B:$B,"&lt;="&amp;EOMONTH(AH$2,0),'Histórico de Jogos'!$D:$D,$A13,'Histórico de Jogos'!$F:$F,"V")</f>
        <v>0</v>
      </c>
      <c r="AI13" s="80">
        <f>SUMIFS('Histórico de Jogos'!$A:$A,'Histórico de Jogos'!$B:$B,"&gt;="&amp;AI$2,'Histórico de Jogos'!$B:$B,"&lt;="&amp;EOMONTH(AI$2,0),'Histórico de Jogos'!$D:$D,$A13,'Histórico de Jogos'!$F:$F,"V")</f>
        <v>0</v>
      </c>
      <c r="AJ13" s="80">
        <f>SUMIFS('Histórico de Jogos'!$A:$A,'Histórico de Jogos'!$B:$B,"&gt;="&amp;AJ$2,'Histórico de Jogos'!$B:$B,"&lt;="&amp;EOMONTH(AJ$2,0),'Histórico de Jogos'!$D:$D,$A13,'Histórico de Jogos'!$F:$F,"V")</f>
        <v>0</v>
      </c>
      <c r="AK13" s="80">
        <f>SUMIFS('Histórico de Jogos'!$A:$A,'Histórico de Jogos'!$B:$B,"&gt;="&amp;AK$2,'Histórico de Jogos'!$B:$B,"&lt;="&amp;EOMONTH(AK$2,0),'Histórico de Jogos'!$D:$D,$A13,'Histórico de Jogos'!$F:$F,"V")</f>
        <v>0</v>
      </c>
      <c r="AL13" s="81">
        <f>SUMIFS('Histórico de Jogos'!$A:$A,'Histórico de Jogos'!$B:$B,"&gt;="&amp;AL$2,'Histórico de Jogos'!$B:$B,"&lt;="&amp;EOMONTH(AL$2,0),'Histórico de Jogos'!$D:$D,$A13,'Histórico de Jogos'!$F:$F,"D")</f>
        <v>0</v>
      </c>
      <c r="AM13" s="81">
        <f>SUMIFS('Histórico de Jogos'!$A:$A,'Histórico de Jogos'!$B:$B,"&gt;="&amp;AM$2,'Histórico de Jogos'!$B:$B,"&lt;="&amp;EOMONTH(AM$2,0),'Histórico de Jogos'!$D:$D,$A13,'Histórico de Jogos'!$F:$F,"D")</f>
        <v>0</v>
      </c>
      <c r="AN13" s="81">
        <f>SUMIFS('Histórico de Jogos'!$A:$A,'Histórico de Jogos'!$B:$B,"&gt;="&amp;AN$2,'Histórico de Jogos'!$B:$B,"&lt;="&amp;EOMONTH(AN$2,0),'Histórico de Jogos'!$D:$D,$A13,'Histórico de Jogos'!$F:$F,"D")</f>
        <v>0</v>
      </c>
      <c r="AO13" s="81">
        <f>SUMIFS('Histórico de Jogos'!$A:$A,'Histórico de Jogos'!$B:$B,"&gt;="&amp;AO$2,'Histórico de Jogos'!$B:$B,"&lt;="&amp;EOMONTH(AO$2,0),'Histórico de Jogos'!$D:$D,$A13,'Histórico de Jogos'!$F:$F,"D")</f>
        <v>1</v>
      </c>
      <c r="AP13" s="81">
        <f>SUMIFS('Histórico de Jogos'!$A:$A,'Histórico de Jogos'!$B:$B,"&gt;="&amp;AP$2,'Histórico de Jogos'!$B:$B,"&lt;="&amp;EOMONTH(AP$2,0),'Histórico de Jogos'!$D:$D,$A13,'Histórico de Jogos'!$F:$F,"D")</f>
        <v>2</v>
      </c>
      <c r="AQ13" s="81">
        <f>SUMIFS('Histórico de Jogos'!$A:$A,'Histórico de Jogos'!$B:$B,"&gt;="&amp;AQ$2,'Histórico de Jogos'!$B:$B,"&lt;="&amp;EOMONTH(AQ$2,0),'Histórico de Jogos'!$D:$D,$A13,'Histórico de Jogos'!$F:$F,"D")</f>
        <v>1</v>
      </c>
      <c r="AR13" s="81">
        <f>SUMIFS('Histórico de Jogos'!$A:$A,'Histórico de Jogos'!$B:$B,"&gt;="&amp;AR$2,'Histórico de Jogos'!$B:$B,"&lt;="&amp;EOMONTH(AR$2,0),'Histórico de Jogos'!$D:$D,$A13,'Histórico de Jogos'!$F:$F,"D")</f>
        <v>0</v>
      </c>
      <c r="AS13" s="81">
        <f>SUMIFS('Histórico de Jogos'!$A:$A,'Histórico de Jogos'!$B:$B,"&gt;="&amp;AS$2,'Histórico de Jogos'!$B:$B,"&lt;="&amp;EOMONTH(AS$2,0),'Histórico de Jogos'!$D:$D,$A13,'Histórico de Jogos'!$F:$F,"D")</f>
        <v>0</v>
      </c>
      <c r="AT13" s="81">
        <f>SUMIFS('Histórico de Jogos'!$A:$A,'Histórico de Jogos'!$B:$B,"&gt;="&amp;AT$2,'Histórico de Jogos'!$B:$B,"&lt;="&amp;EOMONTH(AT$2,0),'Histórico de Jogos'!$D:$D,$A13,'Histórico de Jogos'!$F:$F,"D")</f>
        <v>0</v>
      </c>
      <c r="AU13" s="81">
        <f>SUMIFS('Histórico de Jogos'!$A:$A,'Histórico de Jogos'!$B:$B,"&gt;="&amp;AU$2,'Histórico de Jogos'!$B:$B,"&lt;="&amp;EOMONTH(AU$2,0),'Histórico de Jogos'!$D:$D,$A13,'Histórico de Jogos'!$F:$F,"D")</f>
        <v>0</v>
      </c>
      <c r="AV13" s="81">
        <f>SUMIFS('Histórico de Jogos'!$A:$A,'Histórico de Jogos'!$B:$B,"&gt;="&amp;AV$2,'Histórico de Jogos'!$B:$B,"&lt;="&amp;EOMONTH(AV$2,0),'Histórico de Jogos'!$D:$D,$A13,'Histórico de Jogos'!$F:$F,"D")</f>
        <v>0</v>
      </c>
      <c r="AW13" s="81">
        <f>SUMIFS('Histórico de Jogos'!$A:$A,'Histórico de Jogos'!$B:$B,"&gt;="&amp;AW$2,'Histórico de Jogos'!$B:$B,"&lt;="&amp;EOMONTH(AW$2,0),'Histórico de Jogos'!$D:$D,$A13,'Histórico de Jogos'!$F:$F,"D")</f>
        <v>0</v>
      </c>
      <c r="AX13" s="57">
        <f>SUMIFS('Histórico de Jogos'!$A:$A,'Histórico de Jogos'!$B:$B,"&gt;="&amp;AX$2,'Histórico de Jogos'!$B:$B,"&lt;="&amp;EOMONTH(AX$2,0),'Histórico de Jogos'!$D:$D,$A13,'Histórico de Jogos'!$F:$F,"E")</f>
        <v>0</v>
      </c>
      <c r="AY13" s="57">
        <f>SUMIFS('Histórico de Jogos'!$A:$A,'Histórico de Jogos'!$B:$B,"&gt;="&amp;AY$2,'Histórico de Jogos'!$B:$B,"&lt;="&amp;EOMONTH(AY$2,0),'Histórico de Jogos'!$D:$D,$A13,'Histórico de Jogos'!$F:$F,"E")</f>
        <v>0</v>
      </c>
      <c r="AZ13" s="57">
        <f>SUMIFS('Histórico de Jogos'!$A:$A,'Histórico de Jogos'!$B:$B,"&gt;="&amp;AZ$2,'Histórico de Jogos'!$B:$B,"&lt;="&amp;EOMONTH(AZ$2,0),'Histórico de Jogos'!$D:$D,$A13,'Histórico de Jogos'!$F:$F,"E")</f>
        <v>1</v>
      </c>
      <c r="BA13" s="57">
        <f>SUMIFS('Histórico de Jogos'!$A:$A,'Histórico de Jogos'!$B:$B,"&gt;="&amp;BA$2,'Histórico de Jogos'!$B:$B,"&lt;="&amp;EOMONTH(BA$2,0),'Histórico de Jogos'!$D:$D,$A13,'Histórico de Jogos'!$F:$F,"E")</f>
        <v>0</v>
      </c>
      <c r="BB13" s="57">
        <f>SUMIFS('Histórico de Jogos'!$A:$A,'Histórico de Jogos'!$B:$B,"&gt;="&amp;BB$2,'Histórico de Jogos'!$B:$B,"&lt;="&amp;EOMONTH(BB$2,0),'Histórico de Jogos'!$D:$D,$A13,'Histórico de Jogos'!$F:$F,"E")</f>
        <v>0</v>
      </c>
      <c r="BC13" s="57">
        <f>SUMIFS('Histórico de Jogos'!$A:$A,'Histórico de Jogos'!$B:$B,"&gt;="&amp;BC$2,'Histórico de Jogos'!$B:$B,"&lt;="&amp;EOMONTH(BC$2,0),'Histórico de Jogos'!$D:$D,$A13,'Histórico de Jogos'!$F:$F,"E")</f>
        <v>0</v>
      </c>
      <c r="BD13" s="57">
        <f>SUMIFS('Histórico de Jogos'!$A:$A,'Histórico de Jogos'!$B:$B,"&gt;="&amp;BD$2,'Histórico de Jogos'!$B:$B,"&lt;="&amp;EOMONTH(BD$2,0),'Histórico de Jogos'!$D:$D,$A13,'Histórico de Jogos'!$F:$F,"E")</f>
        <v>0</v>
      </c>
      <c r="BE13" s="57">
        <f>SUMIFS('Histórico de Jogos'!$A:$A,'Histórico de Jogos'!$B:$B,"&gt;="&amp;BE$2,'Histórico de Jogos'!$B:$B,"&lt;="&amp;EOMONTH(BE$2,0),'Histórico de Jogos'!$D:$D,$A13,'Histórico de Jogos'!$F:$F,"E")</f>
        <v>0</v>
      </c>
      <c r="BF13" s="57">
        <f>SUMIFS('Histórico de Jogos'!$A:$A,'Histórico de Jogos'!$B:$B,"&gt;="&amp;BF$2,'Histórico de Jogos'!$B:$B,"&lt;="&amp;EOMONTH(BF$2,0),'Histórico de Jogos'!$D:$D,$A13,'Histórico de Jogos'!$F:$F,"E")</f>
        <v>0</v>
      </c>
      <c r="BG13" s="57">
        <f>SUMIFS('Histórico de Jogos'!$A:$A,'Histórico de Jogos'!$B:$B,"&gt;="&amp;BG$2,'Histórico de Jogos'!$B:$B,"&lt;="&amp;EOMONTH(BG$2,0),'Histórico de Jogos'!$D:$D,$A13,'Histórico de Jogos'!$F:$F,"E")</f>
        <v>0</v>
      </c>
      <c r="BH13" s="57">
        <f>SUMIFS('Histórico de Jogos'!$A:$A,'Histórico de Jogos'!$B:$B,"&gt;="&amp;BH$2,'Histórico de Jogos'!$B:$B,"&lt;="&amp;EOMONTH(BH$2,0),'Histórico de Jogos'!$D:$D,$A13,'Histórico de Jogos'!$F:$F,"E")</f>
        <v>0</v>
      </c>
      <c r="BI13" s="57">
        <f>SUMIFS('Histórico de Jogos'!$A:$A,'Histórico de Jogos'!$B:$B,"&gt;="&amp;BI$2,'Histórico de Jogos'!$B:$B,"&lt;="&amp;EOMONTH(BI$2,0),'Histórico de Jogos'!$D:$D,$A13,'Histórico de Jogos'!$F:$F,"E")</f>
        <v>0</v>
      </c>
      <c r="BJ13" s="79">
        <f t="shared" ref="BJ13:BU13" si="58">SUM(Z13*3)+(AX13)</f>
        <v>0</v>
      </c>
      <c r="BK13" s="79">
        <f t="shared" si="58"/>
        <v>0</v>
      </c>
      <c r="BL13" s="79">
        <f t="shared" si="58"/>
        <v>1</v>
      </c>
      <c r="BM13" s="79">
        <f t="shared" si="58"/>
        <v>6</v>
      </c>
      <c r="BN13" s="79">
        <f t="shared" si="58"/>
        <v>6</v>
      </c>
      <c r="BO13" s="79">
        <f t="shared" si="58"/>
        <v>9</v>
      </c>
      <c r="BP13" s="79">
        <f t="shared" si="58"/>
        <v>0</v>
      </c>
      <c r="BQ13" s="79">
        <f t="shared" si="58"/>
        <v>0</v>
      </c>
      <c r="BR13" s="79">
        <f t="shared" si="58"/>
        <v>0</v>
      </c>
      <c r="BS13" s="79">
        <f t="shared" si="58"/>
        <v>0</v>
      </c>
      <c r="BT13" s="79">
        <f t="shared" si="58"/>
        <v>0</v>
      </c>
      <c r="BU13" s="79">
        <f t="shared" si="58"/>
        <v>0</v>
      </c>
    </row>
    <row r="14">
      <c r="A14" s="22" t="str">
        <f>Atletas!A:A</f>
        <v>Felipe Felps</v>
      </c>
      <c r="B14" s="78">
        <f t="shared" ref="B14:C14" si="59">BJ14/(4*3)</f>
        <v>0</v>
      </c>
      <c r="C14" s="78">
        <f t="shared" si="59"/>
        <v>0.08333333333</v>
      </c>
      <c r="D14" s="78">
        <f t="shared" si="7"/>
        <v>0.1333333333</v>
      </c>
      <c r="E14" s="78">
        <f t="shared" ref="E14:F14" si="60">BM14/(4*3)</f>
        <v>0</v>
      </c>
      <c r="F14" s="78">
        <f t="shared" si="60"/>
        <v>0</v>
      </c>
      <c r="G14" s="78">
        <f t="shared" si="9"/>
        <v>0</v>
      </c>
      <c r="H14" s="78">
        <f t="shared" ref="H14:I14" si="61">BP14/(4*3)</f>
        <v>0</v>
      </c>
      <c r="I14" s="78">
        <f t="shared" si="61"/>
        <v>0</v>
      </c>
      <c r="J14" s="78">
        <f t="shared" si="11"/>
        <v>0</v>
      </c>
      <c r="K14" s="78">
        <f t="shared" ref="K14:M14" si="62">BS14/(4*3)</f>
        <v>0</v>
      </c>
      <c r="L14" s="78">
        <f t="shared" si="62"/>
        <v>0</v>
      </c>
      <c r="M14" s="78">
        <f t="shared" si="62"/>
        <v>0</v>
      </c>
      <c r="N14" s="79">
        <f>SUMIFS('Histórico de Jogos'!$A:$A,'Histórico de Jogos'!$B:$B,"&gt;="&amp;N$2,'Histórico de Jogos'!$B:$B,"&lt;="&amp;EOMONTH(N$2,0),'Histórico de Jogos'!$D:$D,$A14)</f>
        <v>0</v>
      </c>
      <c r="O14" s="79">
        <f>SUMIFS('Histórico de Jogos'!$A:$A,'Histórico de Jogos'!$B:$B,"&gt;="&amp;O$2,'Histórico de Jogos'!$B:$B,"&lt;="&amp;EOMONTH(O$2,0),'Histórico de Jogos'!$D:$D,$A14)</f>
        <v>1</v>
      </c>
      <c r="P14" s="79">
        <f>SUMIFS('Histórico de Jogos'!$A:$A,'Histórico de Jogos'!$B:$B,"&gt;="&amp;P$2,'Histórico de Jogos'!$B:$B,"&lt;="&amp;EOMONTH(P$2,0),'Histórico de Jogos'!$D:$D,$A14)</f>
        <v>4</v>
      </c>
      <c r="Q14" s="79">
        <f>SUMIFS('Histórico de Jogos'!$A:$A,'Histórico de Jogos'!$B:$B,"&gt;="&amp;Q$2,'Histórico de Jogos'!$B:$B,"&lt;="&amp;EOMONTH(Q$2,0),'Histórico de Jogos'!$D:$D,$A14)</f>
        <v>2</v>
      </c>
      <c r="R14" s="79">
        <f>SUMIFS('Histórico de Jogos'!$A:$A,'Histórico de Jogos'!$B:$B,"&gt;="&amp;R$2,'Histórico de Jogos'!$B:$B,"&lt;="&amp;EOMONTH(R$2,0),'Histórico de Jogos'!$D:$D,$A14)</f>
        <v>0</v>
      </c>
      <c r="S14" s="79">
        <f>SUMIFS('Histórico de Jogos'!$A:$A,'Histórico de Jogos'!$B:$B,"&gt;="&amp;S$2,'Histórico de Jogos'!$B:$B,"&lt;="&amp;EOMONTH(S$2,0),'Histórico de Jogos'!$D:$D,$A14)</f>
        <v>0</v>
      </c>
      <c r="T14" s="79">
        <f>SUMIFS('Histórico de Jogos'!$A:$A,'Histórico de Jogos'!$B:$B,"&gt;="&amp;T$2,'Histórico de Jogos'!$B:$B,"&lt;="&amp;EOMONTH(T$2,0),'Histórico de Jogos'!$D:$D,$A14)</f>
        <v>0</v>
      </c>
      <c r="U14" s="79">
        <f>SUMIFS('Histórico de Jogos'!$A:$A,'Histórico de Jogos'!$B:$B,"&gt;="&amp;U$2,'Histórico de Jogos'!$B:$B,"&lt;="&amp;EOMONTH(U$2,0),'Histórico de Jogos'!$D:$D,$A14)</f>
        <v>0</v>
      </c>
      <c r="V14" s="79">
        <f>SUMIFS('Histórico de Jogos'!$A:$A,'Histórico de Jogos'!$B:$B,"&gt;="&amp;V$2,'Histórico de Jogos'!$B:$B,"&lt;="&amp;EOMONTH(V$2,0),'Histórico de Jogos'!$D:$D,$A14)</f>
        <v>0</v>
      </c>
      <c r="W14" s="79">
        <f>SUMIFS('Histórico de Jogos'!$A:$A,'Histórico de Jogos'!$B:$B,"&gt;="&amp;W$2,'Histórico de Jogos'!$B:$B,"&lt;="&amp;EOMONTH(W$2,0),'Histórico de Jogos'!$D:$D,$A14)</f>
        <v>0</v>
      </c>
      <c r="X14" s="79">
        <f>SUMIFS('Histórico de Jogos'!$A:$A,'Histórico de Jogos'!$B:$B,"&gt;="&amp;X$2,'Histórico de Jogos'!$B:$B,"&lt;="&amp;EOMONTH(X$2,0),'Histórico de Jogos'!$D:$D,$A14)</f>
        <v>0</v>
      </c>
      <c r="Y14" s="79">
        <f>SUMIFS('Histórico de Jogos'!$A:$A,'Histórico de Jogos'!$B:$B,"&gt;="&amp;Y$2,'Histórico de Jogos'!$B:$B,"&lt;="&amp;EOMONTH(Y$2,0),'Histórico de Jogos'!$D:$D,$A14)</f>
        <v>0</v>
      </c>
      <c r="Z14" s="80">
        <f>SUMIFS('Histórico de Jogos'!$A:$A,'Histórico de Jogos'!$B:$B,"&gt;="&amp;Z$2,'Histórico de Jogos'!$B:$B,"&lt;="&amp;EOMONTH(Z$2,0),'Histórico de Jogos'!$D:$D,$A14,'Histórico de Jogos'!$F:$F,"V")</f>
        <v>0</v>
      </c>
      <c r="AA14" s="80">
        <f>SUMIFS('Histórico de Jogos'!$A:$A,'Histórico de Jogos'!$B:$B,"&gt;="&amp;AA$2,'Histórico de Jogos'!$B:$B,"&lt;="&amp;EOMONTH(AA$2,0),'Histórico de Jogos'!$D:$D,$A14,'Histórico de Jogos'!$F:$F,"V")</f>
        <v>0</v>
      </c>
      <c r="AB14" s="80">
        <f>SUMIFS('Histórico de Jogos'!$A:$A,'Histórico de Jogos'!$B:$B,"&gt;="&amp;AB$2,'Histórico de Jogos'!$B:$B,"&lt;="&amp;EOMONTH(AB$2,0),'Histórico de Jogos'!$D:$D,$A14,'Histórico de Jogos'!$F:$F,"V")</f>
        <v>0</v>
      </c>
      <c r="AC14" s="80">
        <f>SUMIFS('Histórico de Jogos'!$A:$A,'Histórico de Jogos'!$B:$B,"&gt;="&amp;AC$2,'Histórico de Jogos'!$B:$B,"&lt;="&amp;EOMONTH(AC$2,0),'Histórico de Jogos'!$D:$D,$A14,'Histórico de Jogos'!$F:$F,"V")</f>
        <v>0</v>
      </c>
      <c r="AD14" s="80">
        <f>SUMIFS('Histórico de Jogos'!$A:$A,'Histórico de Jogos'!$B:$B,"&gt;="&amp;AD$2,'Histórico de Jogos'!$B:$B,"&lt;="&amp;EOMONTH(AD$2,0),'Histórico de Jogos'!$D:$D,$A14,'Histórico de Jogos'!$F:$F,"V")</f>
        <v>0</v>
      </c>
      <c r="AE14" s="80">
        <f>SUMIFS('Histórico de Jogos'!$A:$A,'Histórico de Jogos'!$B:$B,"&gt;="&amp;AE$2,'Histórico de Jogos'!$B:$B,"&lt;="&amp;EOMONTH(AE$2,0),'Histórico de Jogos'!$D:$D,$A14,'Histórico de Jogos'!$F:$F,"V")</f>
        <v>0</v>
      </c>
      <c r="AF14" s="80">
        <f>SUMIFS('Histórico de Jogos'!$A:$A,'Histórico de Jogos'!$B:$B,"&gt;="&amp;AF$2,'Histórico de Jogos'!$B:$B,"&lt;="&amp;EOMONTH(AF$2,0),'Histórico de Jogos'!$D:$D,$A14,'Histórico de Jogos'!$F:$F,"V")</f>
        <v>0</v>
      </c>
      <c r="AG14" s="80">
        <f>SUMIFS('Histórico de Jogos'!$A:$A,'Histórico de Jogos'!$B:$B,"&gt;="&amp;AG$2,'Histórico de Jogos'!$B:$B,"&lt;="&amp;EOMONTH(AG$2,0),'Histórico de Jogos'!$D:$D,$A14,'Histórico de Jogos'!$F:$F,"V")</f>
        <v>0</v>
      </c>
      <c r="AH14" s="80">
        <f>SUMIFS('Histórico de Jogos'!$A:$A,'Histórico de Jogos'!$B:$B,"&gt;="&amp;AH$2,'Histórico de Jogos'!$B:$B,"&lt;="&amp;EOMONTH(AH$2,0),'Histórico de Jogos'!$D:$D,$A14,'Histórico de Jogos'!$F:$F,"V")</f>
        <v>0</v>
      </c>
      <c r="AI14" s="80">
        <f>SUMIFS('Histórico de Jogos'!$A:$A,'Histórico de Jogos'!$B:$B,"&gt;="&amp;AI$2,'Histórico de Jogos'!$B:$B,"&lt;="&amp;EOMONTH(AI$2,0),'Histórico de Jogos'!$D:$D,$A14,'Histórico de Jogos'!$F:$F,"V")</f>
        <v>0</v>
      </c>
      <c r="AJ14" s="80">
        <f>SUMIFS('Histórico de Jogos'!$A:$A,'Histórico de Jogos'!$B:$B,"&gt;="&amp;AJ$2,'Histórico de Jogos'!$B:$B,"&lt;="&amp;EOMONTH(AJ$2,0),'Histórico de Jogos'!$D:$D,$A14,'Histórico de Jogos'!$F:$F,"V")</f>
        <v>0</v>
      </c>
      <c r="AK14" s="80">
        <f>SUMIFS('Histórico de Jogos'!$A:$A,'Histórico de Jogos'!$B:$B,"&gt;="&amp;AK$2,'Histórico de Jogos'!$B:$B,"&lt;="&amp;EOMONTH(AK$2,0),'Histórico de Jogos'!$D:$D,$A14,'Histórico de Jogos'!$F:$F,"V")</f>
        <v>0</v>
      </c>
      <c r="AL14" s="81">
        <f>SUMIFS('Histórico de Jogos'!$A:$A,'Histórico de Jogos'!$B:$B,"&gt;="&amp;AL$2,'Histórico de Jogos'!$B:$B,"&lt;="&amp;EOMONTH(AL$2,0),'Histórico de Jogos'!$D:$D,$A14,'Histórico de Jogos'!$F:$F,"V")</f>
        <v>0</v>
      </c>
      <c r="AM14" s="81">
        <f>SUMIFS('Histórico de Jogos'!$A:$A,'Histórico de Jogos'!$B:$B,"&gt;="&amp;AM$2,'Histórico de Jogos'!$B:$B,"&lt;="&amp;EOMONTH(AM$2,0),'Histórico de Jogos'!$D:$D,$A14,'Histórico de Jogos'!$F:$F,"V")</f>
        <v>0</v>
      </c>
      <c r="AN14" s="81">
        <f>SUMIFS('Histórico de Jogos'!$A:$A,'Histórico de Jogos'!$B:$B,"&gt;="&amp;AN$2,'Histórico de Jogos'!$B:$B,"&lt;="&amp;EOMONTH(AN$2,0),'Histórico de Jogos'!$D:$D,$A14,'Histórico de Jogos'!$F:$F,"V")</f>
        <v>0</v>
      </c>
      <c r="AO14" s="81">
        <f>SUMIFS('Histórico de Jogos'!$A:$A,'Histórico de Jogos'!$B:$B,"&gt;="&amp;AO$2,'Histórico de Jogos'!$B:$B,"&lt;="&amp;EOMONTH(AO$2,0),'Histórico de Jogos'!$D:$D,$A14,'Histórico de Jogos'!$F:$F,"V")</f>
        <v>0</v>
      </c>
      <c r="AP14" s="81">
        <f>SUMIFS('Histórico de Jogos'!$A:$A,'Histórico de Jogos'!$B:$B,"&gt;="&amp;AP$2,'Histórico de Jogos'!$B:$B,"&lt;="&amp;EOMONTH(AP$2,0),'Histórico de Jogos'!$D:$D,$A14,'Histórico de Jogos'!$F:$F,"D")</f>
        <v>0</v>
      </c>
      <c r="AQ14" s="81">
        <f>SUMIFS('Histórico de Jogos'!$A:$A,'Histórico de Jogos'!$B:$B,"&gt;="&amp;AQ$2,'Histórico de Jogos'!$B:$B,"&lt;="&amp;EOMONTH(AQ$2,0),'Histórico de Jogos'!$D:$D,$A14,'Histórico de Jogos'!$F:$F,"V")</f>
        <v>0</v>
      </c>
      <c r="AR14" s="81">
        <f>SUMIFS('Histórico de Jogos'!$A:$A,'Histórico de Jogos'!$B:$B,"&gt;="&amp;AR$2,'Histórico de Jogos'!$B:$B,"&lt;="&amp;EOMONTH(AR$2,0),'Histórico de Jogos'!$D:$D,$A14,'Histórico de Jogos'!$F:$F,"V")</f>
        <v>0</v>
      </c>
      <c r="AS14" s="81">
        <f>SUMIFS('Histórico de Jogos'!$A:$A,'Histórico de Jogos'!$B:$B,"&gt;="&amp;AS$2,'Histórico de Jogos'!$B:$B,"&lt;="&amp;EOMONTH(AS$2,0),'Histórico de Jogos'!$D:$D,$A14,'Histórico de Jogos'!$F:$F,"V")</f>
        <v>0</v>
      </c>
      <c r="AT14" s="81">
        <f>SUMIFS('Histórico de Jogos'!$A:$A,'Histórico de Jogos'!$B:$B,"&gt;="&amp;AT$2,'Histórico de Jogos'!$B:$B,"&lt;="&amp;EOMONTH(AT$2,0),'Histórico de Jogos'!$D:$D,$A14,'Histórico de Jogos'!$F:$F,"V")</f>
        <v>0</v>
      </c>
      <c r="AU14" s="81">
        <f>SUMIFS('Histórico de Jogos'!$A:$A,'Histórico de Jogos'!$B:$B,"&gt;="&amp;AU$2,'Histórico de Jogos'!$B:$B,"&lt;="&amp;EOMONTH(AU$2,0),'Histórico de Jogos'!$D:$D,$A14,'Histórico de Jogos'!$F:$F,"V")</f>
        <v>0</v>
      </c>
      <c r="AV14" s="81">
        <f>SUMIFS('Histórico de Jogos'!$A:$A,'Histórico de Jogos'!$B:$B,"&gt;="&amp;AV$2,'Histórico de Jogos'!$B:$B,"&lt;="&amp;EOMONTH(AV$2,0),'Histórico de Jogos'!$D:$D,$A14,'Histórico de Jogos'!$F:$F,"V")</f>
        <v>0</v>
      </c>
      <c r="AW14" s="81">
        <f>SUMIFS('Histórico de Jogos'!$A:$A,'Histórico de Jogos'!$B:$B,"&gt;="&amp;AW$2,'Histórico de Jogos'!$B:$B,"&lt;="&amp;EOMONTH(AW$2,0),'Histórico de Jogos'!$D:$D,$A14,'Histórico de Jogos'!$F:$F,"V")</f>
        <v>0</v>
      </c>
      <c r="AX14" s="57">
        <f>SUMIFS('Histórico de Jogos'!$A:$A,'Histórico de Jogos'!$B:$B,"&gt;="&amp;AX$2,'Histórico de Jogos'!$B:$B,"&lt;="&amp;EOMONTH(AX$2,0),'Histórico de Jogos'!$D:$D,$A14,'Histórico de Jogos'!$F:$F,"E")</f>
        <v>0</v>
      </c>
      <c r="AY14" s="57">
        <f>SUMIFS('Histórico de Jogos'!$A:$A,'Histórico de Jogos'!$B:$B,"&gt;="&amp;AY$2,'Histórico de Jogos'!$B:$B,"&lt;="&amp;EOMONTH(AY$2,0),'Histórico de Jogos'!$D:$D,$A14,'Histórico de Jogos'!$F:$F,"E")</f>
        <v>1</v>
      </c>
      <c r="AZ14" s="57">
        <f>SUMIFS('Histórico de Jogos'!$A:$A,'Histórico de Jogos'!$B:$B,"&gt;="&amp;AZ$2,'Histórico de Jogos'!$B:$B,"&lt;="&amp;EOMONTH(AZ$2,0),'Histórico de Jogos'!$D:$D,$A14,'Histórico de Jogos'!$F:$F,"E")</f>
        <v>2</v>
      </c>
      <c r="BA14" s="57">
        <f>SUMIFS('Histórico de Jogos'!$A:$A,'Histórico de Jogos'!$B:$B,"&gt;="&amp;BA$2,'Histórico de Jogos'!$B:$B,"&lt;="&amp;EOMONTH(BA$2,0),'Histórico de Jogos'!$D:$D,$A14,'Histórico de Jogos'!$F:$F,"E")</f>
        <v>0</v>
      </c>
      <c r="BB14" s="57">
        <f>SUMIFS('Histórico de Jogos'!$A:$A,'Histórico de Jogos'!$B:$B,"&gt;="&amp;BB$2,'Histórico de Jogos'!$B:$B,"&lt;="&amp;EOMONTH(BB$2,0),'Histórico de Jogos'!$D:$D,$A14,'Histórico de Jogos'!$F:$F,"E")</f>
        <v>0</v>
      </c>
      <c r="BC14" s="57">
        <f>SUMIFS('Histórico de Jogos'!$A:$A,'Histórico de Jogos'!$B:$B,"&gt;="&amp;BC$2,'Histórico de Jogos'!$B:$B,"&lt;="&amp;EOMONTH(BC$2,0),'Histórico de Jogos'!$D:$D,$A14,'Histórico de Jogos'!$F:$F,"E")</f>
        <v>0</v>
      </c>
      <c r="BD14" s="57">
        <f>SUMIFS('Histórico de Jogos'!$A:$A,'Histórico de Jogos'!$B:$B,"&gt;="&amp;BD$2,'Histórico de Jogos'!$B:$B,"&lt;="&amp;EOMONTH(BD$2,0),'Histórico de Jogos'!$D:$D,$A14,'Histórico de Jogos'!$F:$F,"E")</f>
        <v>0</v>
      </c>
      <c r="BE14" s="57">
        <f>SUMIFS('Histórico de Jogos'!$A:$A,'Histórico de Jogos'!$B:$B,"&gt;="&amp;BE$2,'Histórico de Jogos'!$B:$B,"&lt;="&amp;EOMONTH(BE$2,0),'Histórico de Jogos'!$D:$D,$A14,'Histórico de Jogos'!$F:$F,"E")</f>
        <v>0</v>
      </c>
      <c r="BF14" s="57">
        <f>SUMIFS('Histórico de Jogos'!$A:$A,'Histórico de Jogos'!$B:$B,"&gt;="&amp;BF$2,'Histórico de Jogos'!$B:$B,"&lt;="&amp;EOMONTH(BF$2,0),'Histórico de Jogos'!$D:$D,$A14,'Histórico de Jogos'!$F:$F,"E")</f>
        <v>0</v>
      </c>
      <c r="BG14" s="57">
        <f>SUMIFS('Histórico de Jogos'!$A:$A,'Histórico de Jogos'!$B:$B,"&gt;="&amp;BG$2,'Histórico de Jogos'!$B:$B,"&lt;="&amp;EOMONTH(BG$2,0),'Histórico de Jogos'!$D:$D,$A14,'Histórico de Jogos'!$F:$F,"E")</f>
        <v>0</v>
      </c>
      <c r="BH14" s="57">
        <f>SUMIFS('Histórico de Jogos'!$A:$A,'Histórico de Jogos'!$B:$B,"&gt;="&amp;BH$2,'Histórico de Jogos'!$B:$B,"&lt;="&amp;EOMONTH(BH$2,0),'Histórico de Jogos'!$D:$D,$A14,'Histórico de Jogos'!$F:$F,"E")</f>
        <v>0</v>
      </c>
      <c r="BI14" s="57">
        <f>SUMIFS('Histórico de Jogos'!$A:$A,'Histórico de Jogos'!$B:$B,"&gt;="&amp;BI$2,'Histórico de Jogos'!$B:$B,"&lt;="&amp;EOMONTH(BI$2,0),'Histórico de Jogos'!$D:$D,$A14,'Histórico de Jogos'!$F:$F,"E")</f>
        <v>0</v>
      </c>
      <c r="BJ14" s="79">
        <f t="shared" ref="BJ14:BU14" si="63">SUM(Z14*3)+(AX14)</f>
        <v>0</v>
      </c>
      <c r="BK14" s="79">
        <f t="shared" si="63"/>
        <v>1</v>
      </c>
      <c r="BL14" s="79">
        <f t="shared" si="63"/>
        <v>2</v>
      </c>
      <c r="BM14" s="79">
        <f t="shared" si="63"/>
        <v>0</v>
      </c>
      <c r="BN14" s="79">
        <f t="shared" si="63"/>
        <v>0</v>
      </c>
      <c r="BO14" s="79">
        <f t="shared" si="63"/>
        <v>0</v>
      </c>
      <c r="BP14" s="79">
        <f t="shared" si="63"/>
        <v>0</v>
      </c>
      <c r="BQ14" s="79">
        <f t="shared" si="63"/>
        <v>0</v>
      </c>
      <c r="BR14" s="79">
        <f t="shared" si="63"/>
        <v>0</v>
      </c>
      <c r="BS14" s="79">
        <f t="shared" si="63"/>
        <v>0</v>
      </c>
      <c r="BT14" s="79">
        <f t="shared" si="63"/>
        <v>0</v>
      </c>
      <c r="BU14" s="79">
        <f t="shared" si="63"/>
        <v>0</v>
      </c>
    </row>
    <row r="15">
      <c r="A15" s="22" t="str">
        <f>Atletas!A:A</f>
        <v>Felipe Kellerman</v>
      </c>
      <c r="B15" s="78">
        <f t="shared" ref="B15:C15" si="64">BJ15/(4*3)</f>
        <v>0</v>
      </c>
      <c r="C15" s="78">
        <f t="shared" si="64"/>
        <v>0.3333333333</v>
      </c>
      <c r="D15" s="78">
        <f t="shared" si="7"/>
        <v>0</v>
      </c>
      <c r="E15" s="78">
        <f t="shared" ref="E15:F15" si="65">BM15/(4*3)</f>
        <v>0</v>
      </c>
      <c r="F15" s="78">
        <f t="shared" si="65"/>
        <v>0</v>
      </c>
      <c r="G15" s="78">
        <f t="shared" si="9"/>
        <v>0</v>
      </c>
      <c r="H15" s="78">
        <f t="shared" ref="H15:I15" si="66">BP15/(4*3)</f>
        <v>0</v>
      </c>
      <c r="I15" s="78">
        <f t="shared" si="66"/>
        <v>0</v>
      </c>
      <c r="J15" s="78">
        <f t="shared" si="11"/>
        <v>0</v>
      </c>
      <c r="K15" s="78">
        <f t="shared" ref="K15:M15" si="67">BS15/(4*3)</f>
        <v>0</v>
      </c>
      <c r="L15" s="78">
        <f t="shared" si="67"/>
        <v>0</v>
      </c>
      <c r="M15" s="78">
        <f t="shared" si="67"/>
        <v>0</v>
      </c>
      <c r="N15" s="79">
        <f>SUMIFS('Histórico de Jogos'!$A:$A,'Histórico de Jogos'!$B:$B,"&gt;="&amp;N$2,'Histórico de Jogos'!$B:$B,"&lt;="&amp;EOMONTH(N$2,0),'Histórico de Jogos'!$D:$D,$A15)</f>
        <v>0</v>
      </c>
      <c r="O15" s="79">
        <f>SUMIFS('Histórico de Jogos'!$A:$A,'Histórico de Jogos'!$B:$B,"&gt;="&amp;O$2,'Histórico de Jogos'!$B:$B,"&lt;="&amp;EOMONTH(O$2,0),'Histórico de Jogos'!$D:$D,$A15)</f>
        <v>3</v>
      </c>
      <c r="P15" s="79">
        <f>SUMIFS('Histórico de Jogos'!$A:$A,'Histórico de Jogos'!$B:$B,"&gt;="&amp;P$2,'Histórico de Jogos'!$B:$B,"&lt;="&amp;EOMONTH(P$2,0),'Histórico de Jogos'!$D:$D,$A15)</f>
        <v>0</v>
      </c>
      <c r="Q15" s="79">
        <f>SUMIFS('Histórico de Jogos'!$A:$A,'Histórico de Jogos'!$B:$B,"&gt;="&amp;Q$2,'Histórico de Jogos'!$B:$B,"&lt;="&amp;EOMONTH(Q$2,0),'Histórico de Jogos'!$D:$D,$A15)</f>
        <v>0</v>
      </c>
      <c r="R15" s="79">
        <f>SUMIFS('Histórico de Jogos'!$A:$A,'Histórico de Jogos'!$B:$B,"&gt;="&amp;R$2,'Histórico de Jogos'!$B:$B,"&lt;="&amp;EOMONTH(R$2,0),'Histórico de Jogos'!$D:$D,$A15)</f>
        <v>0</v>
      </c>
      <c r="S15" s="79">
        <f>SUMIFS('Histórico de Jogos'!$A:$A,'Histórico de Jogos'!$B:$B,"&gt;="&amp;S$2,'Histórico de Jogos'!$B:$B,"&lt;="&amp;EOMONTH(S$2,0),'Histórico de Jogos'!$D:$D,$A15)</f>
        <v>0</v>
      </c>
      <c r="T15" s="79">
        <f>SUMIFS('Histórico de Jogos'!$A:$A,'Histórico de Jogos'!$B:$B,"&gt;="&amp;T$2,'Histórico de Jogos'!$B:$B,"&lt;="&amp;EOMONTH(T$2,0),'Histórico de Jogos'!$D:$D,$A15)</f>
        <v>0</v>
      </c>
      <c r="U15" s="79">
        <f>SUMIFS('Histórico de Jogos'!$A:$A,'Histórico de Jogos'!$B:$B,"&gt;="&amp;U$2,'Histórico de Jogos'!$B:$B,"&lt;="&amp;EOMONTH(U$2,0),'Histórico de Jogos'!$D:$D,$A15)</f>
        <v>0</v>
      </c>
      <c r="V15" s="79">
        <f>SUMIFS('Histórico de Jogos'!$A:$A,'Histórico de Jogos'!$B:$B,"&gt;="&amp;V$2,'Histórico de Jogos'!$B:$B,"&lt;="&amp;EOMONTH(V$2,0),'Histórico de Jogos'!$D:$D,$A15)</f>
        <v>0</v>
      </c>
      <c r="W15" s="79">
        <f>SUMIFS('Histórico de Jogos'!$A:$A,'Histórico de Jogos'!$B:$B,"&gt;="&amp;W$2,'Histórico de Jogos'!$B:$B,"&lt;="&amp;EOMONTH(W$2,0),'Histórico de Jogos'!$D:$D,$A15)</f>
        <v>0</v>
      </c>
      <c r="X15" s="79">
        <f>SUMIFS('Histórico de Jogos'!$A:$A,'Histórico de Jogos'!$B:$B,"&gt;="&amp;X$2,'Histórico de Jogos'!$B:$B,"&lt;="&amp;EOMONTH(X$2,0),'Histórico de Jogos'!$D:$D,$A15)</f>
        <v>0</v>
      </c>
      <c r="Y15" s="79">
        <f>SUMIFS('Histórico de Jogos'!$A:$A,'Histórico de Jogos'!$B:$B,"&gt;="&amp;Y$2,'Histórico de Jogos'!$B:$B,"&lt;="&amp;EOMONTH(Y$2,0),'Histórico de Jogos'!$D:$D,$A15)</f>
        <v>0</v>
      </c>
      <c r="Z15" s="80">
        <f>SUMIFS('Histórico de Jogos'!$A:$A,'Histórico de Jogos'!$B:$B,"&gt;="&amp;Z$2,'Histórico de Jogos'!$B:$B,"&lt;="&amp;EOMONTH(Z$2,0),'Histórico de Jogos'!$D:$D,$A15,'Histórico de Jogos'!$F:$F,"V")</f>
        <v>0</v>
      </c>
      <c r="AA15" s="80">
        <f>SUMIFS('Histórico de Jogos'!$A:$A,'Histórico de Jogos'!$B:$B,"&gt;="&amp;AA$2,'Histórico de Jogos'!$B:$B,"&lt;="&amp;EOMONTH(AA$2,0),'Histórico de Jogos'!$D:$D,$A15,'Histórico de Jogos'!$F:$F,"V")</f>
        <v>1</v>
      </c>
      <c r="AB15" s="80">
        <f>SUMIFS('Histórico de Jogos'!$A:$A,'Histórico de Jogos'!$B:$B,"&gt;="&amp;AB$2,'Histórico de Jogos'!$B:$B,"&lt;="&amp;EOMONTH(AB$2,0),'Histórico de Jogos'!$D:$D,$A15,'Histórico de Jogos'!$F:$F,"V")</f>
        <v>0</v>
      </c>
      <c r="AC15" s="80">
        <f>SUMIFS('Histórico de Jogos'!$A:$A,'Histórico de Jogos'!$B:$B,"&gt;="&amp;AC$2,'Histórico de Jogos'!$B:$B,"&lt;="&amp;EOMONTH(AC$2,0),'Histórico de Jogos'!$D:$D,$A15,'Histórico de Jogos'!$F:$F,"V")</f>
        <v>0</v>
      </c>
      <c r="AD15" s="80">
        <f>SUMIFS('Histórico de Jogos'!$A:$A,'Histórico de Jogos'!$B:$B,"&gt;="&amp;AD$2,'Histórico de Jogos'!$B:$B,"&lt;="&amp;EOMONTH(AD$2,0),'Histórico de Jogos'!$D:$D,$A15,'Histórico de Jogos'!$F:$F,"V")</f>
        <v>0</v>
      </c>
      <c r="AE15" s="80">
        <f>SUMIFS('Histórico de Jogos'!$A:$A,'Histórico de Jogos'!$B:$B,"&gt;="&amp;AE$2,'Histórico de Jogos'!$B:$B,"&lt;="&amp;EOMONTH(AE$2,0),'Histórico de Jogos'!$D:$D,$A15,'Histórico de Jogos'!$F:$F,"V")</f>
        <v>0</v>
      </c>
      <c r="AF15" s="80">
        <f>SUMIFS('Histórico de Jogos'!$A:$A,'Histórico de Jogos'!$B:$B,"&gt;="&amp;AF$2,'Histórico de Jogos'!$B:$B,"&lt;="&amp;EOMONTH(AF$2,0),'Histórico de Jogos'!$D:$D,$A15,'Histórico de Jogos'!$F:$F,"V")</f>
        <v>0</v>
      </c>
      <c r="AG15" s="80">
        <f>SUMIFS('Histórico de Jogos'!$A:$A,'Histórico de Jogos'!$B:$B,"&gt;="&amp;AG$2,'Histórico de Jogos'!$B:$B,"&lt;="&amp;EOMONTH(AG$2,0),'Histórico de Jogos'!$D:$D,$A15,'Histórico de Jogos'!$F:$F,"V")</f>
        <v>0</v>
      </c>
      <c r="AH15" s="80">
        <f>SUMIFS('Histórico de Jogos'!$A:$A,'Histórico de Jogos'!$B:$B,"&gt;="&amp;AH$2,'Histórico de Jogos'!$B:$B,"&lt;="&amp;EOMONTH(AH$2,0),'Histórico de Jogos'!$D:$D,$A15,'Histórico de Jogos'!$F:$F,"V")</f>
        <v>0</v>
      </c>
      <c r="AI15" s="80">
        <f>SUMIFS('Histórico de Jogos'!$A:$A,'Histórico de Jogos'!$B:$B,"&gt;="&amp;AI$2,'Histórico de Jogos'!$B:$B,"&lt;="&amp;EOMONTH(AI$2,0),'Histórico de Jogos'!$D:$D,$A15,'Histórico de Jogos'!$F:$F,"V")</f>
        <v>0</v>
      </c>
      <c r="AJ15" s="80">
        <f>SUMIFS('Histórico de Jogos'!$A:$A,'Histórico de Jogos'!$B:$B,"&gt;="&amp;AJ$2,'Histórico de Jogos'!$B:$B,"&lt;="&amp;EOMONTH(AJ$2,0),'Histórico de Jogos'!$D:$D,$A15,'Histórico de Jogos'!$F:$F,"V")</f>
        <v>0</v>
      </c>
      <c r="AK15" s="80">
        <f>SUMIFS('Histórico de Jogos'!$A:$A,'Histórico de Jogos'!$B:$B,"&gt;="&amp;AK$2,'Histórico de Jogos'!$B:$B,"&lt;="&amp;EOMONTH(AK$2,0),'Histórico de Jogos'!$D:$D,$A15,'Histórico de Jogos'!$F:$F,"V")</f>
        <v>0</v>
      </c>
      <c r="AL15" s="81">
        <f>SUMIFS('Histórico de Jogos'!$A:$A,'Histórico de Jogos'!$B:$B,"&gt;="&amp;AL$2,'Histórico de Jogos'!$B:$B,"&lt;="&amp;EOMONTH(AL$2,0),'Histórico de Jogos'!$D:$D,$A15,'Histórico de Jogos'!$F:$F,"V")</f>
        <v>0</v>
      </c>
      <c r="AM15" s="81">
        <f>SUMIFS('Histórico de Jogos'!$A:$A,'Histórico de Jogos'!$B:$B,"&gt;="&amp;AM$2,'Histórico de Jogos'!$B:$B,"&lt;="&amp;EOMONTH(AM$2,0),'Histórico de Jogos'!$D:$D,$A15,'Histórico de Jogos'!$F:$F,"V")</f>
        <v>1</v>
      </c>
      <c r="AN15" s="81">
        <f>SUMIFS('Histórico de Jogos'!$A:$A,'Histórico de Jogos'!$B:$B,"&gt;="&amp;AN$2,'Histórico de Jogos'!$B:$B,"&lt;="&amp;EOMONTH(AN$2,0),'Histórico de Jogos'!$D:$D,$A15,'Histórico de Jogos'!$F:$F,"V")</f>
        <v>0</v>
      </c>
      <c r="AO15" s="81">
        <f>SUMIFS('Histórico de Jogos'!$A:$A,'Histórico de Jogos'!$B:$B,"&gt;="&amp;AO$2,'Histórico de Jogos'!$B:$B,"&lt;="&amp;EOMONTH(AO$2,0),'Histórico de Jogos'!$D:$D,$A15,'Histórico de Jogos'!$F:$F,"V")</f>
        <v>0</v>
      </c>
      <c r="AP15" s="81">
        <f>SUMIFS('Histórico de Jogos'!$A:$A,'Histórico de Jogos'!$B:$B,"&gt;="&amp;AP$2,'Histórico de Jogos'!$B:$B,"&lt;="&amp;EOMONTH(AP$2,0),'Histórico de Jogos'!$D:$D,$A15,'Histórico de Jogos'!$F:$F,"D")</f>
        <v>0</v>
      </c>
      <c r="AQ15" s="81">
        <f>SUMIFS('Histórico de Jogos'!$A:$A,'Histórico de Jogos'!$B:$B,"&gt;="&amp;AQ$2,'Histórico de Jogos'!$B:$B,"&lt;="&amp;EOMONTH(AQ$2,0),'Histórico de Jogos'!$D:$D,$A15,'Histórico de Jogos'!$F:$F,"V")</f>
        <v>0</v>
      </c>
      <c r="AR15" s="81">
        <f>SUMIFS('Histórico de Jogos'!$A:$A,'Histórico de Jogos'!$B:$B,"&gt;="&amp;AR$2,'Histórico de Jogos'!$B:$B,"&lt;="&amp;EOMONTH(AR$2,0),'Histórico de Jogos'!$D:$D,$A15,'Histórico de Jogos'!$F:$F,"V")</f>
        <v>0</v>
      </c>
      <c r="AS15" s="81">
        <f>SUMIFS('Histórico de Jogos'!$A:$A,'Histórico de Jogos'!$B:$B,"&gt;="&amp;AS$2,'Histórico de Jogos'!$B:$B,"&lt;="&amp;EOMONTH(AS$2,0),'Histórico de Jogos'!$D:$D,$A15,'Histórico de Jogos'!$F:$F,"V")</f>
        <v>0</v>
      </c>
      <c r="AT15" s="81">
        <f>SUMIFS('Histórico de Jogos'!$A:$A,'Histórico de Jogos'!$B:$B,"&gt;="&amp;AT$2,'Histórico de Jogos'!$B:$B,"&lt;="&amp;EOMONTH(AT$2,0),'Histórico de Jogos'!$D:$D,$A15,'Histórico de Jogos'!$F:$F,"V")</f>
        <v>0</v>
      </c>
      <c r="AU15" s="81">
        <f>SUMIFS('Histórico de Jogos'!$A:$A,'Histórico de Jogos'!$B:$B,"&gt;="&amp;AU$2,'Histórico de Jogos'!$B:$B,"&lt;="&amp;EOMONTH(AU$2,0),'Histórico de Jogos'!$D:$D,$A15,'Histórico de Jogos'!$F:$F,"V")</f>
        <v>0</v>
      </c>
      <c r="AV15" s="81">
        <f>SUMIFS('Histórico de Jogos'!$A:$A,'Histórico de Jogos'!$B:$B,"&gt;="&amp;AV$2,'Histórico de Jogos'!$B:$B,"&lt;="&amp;EOMONTH(AV$2,0),'Histórico de Jogos'!$D:$D,$A15,'Histórico de Jogos'!$F:$F,"V")</f>
        <v>0</v>
      </c>
      <c r="AW15" s="81">
        <f>SUMIFS('Histórico de Jogos'!$A:$A,'Histórico de Jogos'!$B:$B,"&gt;="&amp;AW$2,'Histórico de Jogos'!$B:$B,"&lt;="&amp;EOMONTH(AW$2,0),'Histórico de Jogos'!$D:$D,$A15,'Histórico de Jogos'!$F:$F,"V")</f>
        <v>0</v>
      </c>
      <c r="AX15" s="57">
        <f>SUMIFS('Histórico de Jogos'!$A:$A,'Histórico de Jogos'!$B:$B,"&gt;="&amp;AX$2,'Histórico de Jogos'!$B:$B,"&lt;="&amp;EOMONTH(AX$2,0),'Histórico de Jogos'!$D:$D,$A15,'Histórico de Jogos'!$F:$F,"E")</f>
        <v>0</v>
      </c>
      <c r="AY15" s="57">
        <f>SUMIFS('Histórico de Jogos'!$A:$A,'Histórico de Jogos'!$B:$B,"&gt;="&amp;AY$2,'Histórico de Jogos'!$B:$B,"&lt;="&amp;EOMONTH(AY$2,0),'Histórico de Jogos'!$D:$D,$A15,'Histórico de Jogos'!$F:$F,"E")</f>
        <v>1</v>
      </c>
      <c r="AZ15" s="57">
        <f>SUMIFS('Histórico de Jogos'!$A:$A,'Histórico de Jogos'!$B:$B,"&gt;="&amp;AZ$2,'Histórico de Jogos'!$B:$B,"&lt;="&amp;EOMONTH(AZ$2,0),'Histórico de Jogos'!$D:$D,$A15,'Histórico de Jogos'!$F:$F,"E")</f>
        <v>0</v>
      </c>
      <c r="BA15" s="57">
        <f>SUMIFS('Histórico de Jogos'!$A:$A,'Histórico de Jogos'!$B:$B,"&gt;="&amp;BA$2,'Histórico de Jogos'!$B:$B,"&lt;="&amp;EOMONTH(BA$2,0),'Histórico de Jogos'!$D:$D,$A15,'Histórico de Jogos'!$F:$F,"E")</f>
        <v>0</v>
      </c>
      <c r="BB15" s="57">
        <f>SUMIFS('Histórico de Jogos'!$A:$A,'Histórico de Jogos'!$B:$B,"&gt;="&amp;BB$2,'Histórico de Jogos'!$B:$B,"&lt;="&amp;EOMONTH(BB$2,0),'Histórico de Jogos'!$D:$D,$A15,'Histórico de Jogos'!$F:$F,"E")</f>
        <v>0</v>
      </c>
      <c r="BC15" s="57">
        <f>SUMIFS('Histórico de Jogos'!$A:$A,'Histórico de Jogos'!$B:$B,"&gt;="&amp;BC$2,'Histórico de Jogos'!$B:$B,"&lt;="&amp;EOMONTH(BC$2,0),'Histórico de Jogos'!$D:$D,$A15,'Histórico de Jogos'!$F:$F,"E")</f>
        <v>0</v>
      </c>
      <c r="BD15" s="57">
        <f>SUMIFS('Histórico de Jogos'!$A:$A,'Histórico de Jogos'!$B:$B,"&gt;="&amp;BD$2,'Histórico de Jogos'!$B:$B,"&lt;="&amp;EOMONTH(BD$2,0),'Histórico de Jogos'!$D:$D,$A15,'Histórico de Jogos'!$F:$F,"E")</f>
        <v>0</v>
      </c>
      <c r="BE15" s="57">
        <f>SUMIFS('Histórico de Jogos'!$A:$A,'Histórico de Jogos'!$B:$B,"&gt;="&amp;BE$2,'Histórico de Jogos'!$B:$B,"&lt;="&amp;EOMONTH(BE$2,0),'Histórico de Jogos'!$D:$D,$A15,'Histórico de Jogos'!$F:$F,"E")</f>
        <v>0</v>
      </c>
      <c r="BF15" s="57">
        <f>SUMIFS('Histórico de Jogos'!$A:$A,'Histórico de Jogos'!$B:$B,"&gt;="&amp;BF$2,'Histórico de Jogos'!$B:$B,"&lt;="&amp;EOMONTH(BF$2,0),'Histórico de Jogos'!$D:$D,$A15,'Histórico de Jogos'!$F:$F,"E")</f>
        <v>0</v>
      </c>
      <c r="BG15" s="57">
        <f>SUMIFS('Histórico de Jogos'!$A:$A,'Histórico de Jogos'!$B:$B,"&gt;="&amp;BG$2,'Histórico de Jogos'!$B:$B,"&lt;="&amp;EOMONTH(BG$2,0),'Histórico de Jogos'!$D:$D,$A15,'Histórico de Jogos'!$F:$F,"E")</f>
        <v>0</v>
      </c>
      <c r="BH15" s="57">
        <f>SUMIFS('Histórico de Jogos'!$A:$A,'Histórico de Jogos'!$B:$B,"&gt;="&amp;BH$2,'Histórico de Jogos'!$B:$B,"&lt;="&amp;EOMONTH(BH$2,0),'Histórico de Jogos'!$D:$D,$A15,'Histórico de Jogos'!$F:$F,"E")</f>
        <v>0</v>
      </c>
      <c r="BI15" s="57">
        <f>SUMIFS('Histórico de Jogos'!$A:$A,'Histórico de Jogos'!$B:$B,"&gt;="&amp;BI$2,'Histórico de Jogos'!$B:$B,"&lt;="&amp;EOMONTH(BI$2,0),'Histórico de Jogos'!$D:$D,$A15,'Histórico de Jogos'!$F:$F,"E")</f>
        <v>0</v>
      </c>
      <c r="BJ15" s="79">
        <f t="shared" ref="BJ15:BU15" si="68">SUM(Z15*3)+(AX15)</f>
        <v>0</v>
      </c>
      <c r="BK15" s="79">
        <f t="shared" si="68"/>
        <v>4</v>
      </c>
      <c r="BL15" s="79">
        <f t="shared" si="68"/>
        <v>0</v>
      </c>
      <c r="BM15" s="79">
        <f t="shared" si="68"/>
        <v>0</v>
      </c>
      <c r="BN15" s="79">
        <f t="shared" si="68"/>
        <v>0</v>
      </c>
      <c r="BO15" s="79">
        <f t="shared" si="68"/>
        <v>0</v>
      </c>
      <c r="BP15" s="79">
        <f t="shared" si="68"/>
        <v>0</v>
      </c>
      <c r="BQ15" s="79">
        <f t="shared" si="68"/>
        <v>0</v>
      </c>
      <c r="BR15" s="79">
        <f t="shared" si="68"/>
        <v>0</v>
      </c>
      <c r="BS15" s="79">
        <f t="shared" si="68"/>
        <v>0</v>
      </c>
      <c r="BT15" s="79">
        <f t="shared" si="68"/>
        <v>0</v>
      </c>
      <c r="BU15" s="79">
        <f t="shared" si="68"/>
        <v>0</v>
      </c>
    </row>
    <row r="16">
      <c r="A16" s="22" t="str">
        <f>Atletas!A:A</f>
        <v>Felipe Ramirez</v>
      </c>
      <c r="B16" s="78">
        <f t="shared" ref="B16:C16" si="69">BJ16/(4*3)</f>
        <v>0</v>
      </c>
      <c r="C16" s="78">
        <f t="shared" si="69"/>
        <v>0.5</v>
      </c>
      <c r="D16" s="78">
        <f t="shared" si="7"/>
        <v>0.4666666667</v>
      </c>
      <c r="E16" s="78">
        <f t="shared" ref="E16:F16" si="70">BM16/(4*3)</f>
        <v>0.5</v>
      </c>
      <c r="F16" s="78">
        <f t="shared" si="70"/>
        <v>0</v>
      </c>
      <c r="G16" s="78">
        <f t="shared" si="9"/>
        <v>0.2</v>
      </c>
      <c r="H16" s="78">
        <f t="shared" ref="H16:I16" si="71">BP16/(4*3)</f>
        <v>0.25</v>
      </c>
      <c r="I16" s="78">
        <f t="shared" si="71"/>
        <v>0</v>
      </c>
      <c r="J16" s="78">
        <f t="shared" si="11"/>
        <v>0</v>
      </c>
      <c r="K16" s="78">
        <f t="shared" ref="K16:M16" si="72">BS16/(4*3)</f>
        <v>0</v>
      </c>
      <c r="L16" s="78">
        <f t="shared" si="72"/>
        <v>0</v>
      </c>
      <c r="M16" s="78">
        <f t="shared" si="72"/>
        <v>0</v>
      </c>
      <c r="N16" s="79">
        <f>SUMIFS('Histórico de Jogos'!$A:$A,'Histórico de Jogos'!$B:$B,"&gt;="&amp;N$2,'Histórico de Jogos'!$B:$B,"&lt;="&amp;EOMONTH(N$2,0),'Histórico de Jogos'!$D:$D,$A16)</f>
        <v>0</v>
      </c>
      <c r="O16" s="79">
        <f>SUMIFS('Histórico de Jogos'!$A:$A,'Histórico de Jogos'!$B:$B,"&gt;="&amp;O$2,'Histórico de Jogos'!$B:$B,"&lt;="&amp;EOMONTH(O$2,0),'Histórico de Jogos'!$D:$D,$A16)</f>
        <v>2</v>
      </c>
      <c r="P16" s="79">
        <f>SUMIFS('Histórico de Jogos'!$A:$A,'Histórico de Jogos'!$B:$B,"&gt;="&amp;P$2,'Histórico de Jogos'!$B:$B,"&lt;="&amp;EOMONTH(P$2,0),'Histórico de Jogos'!$D:$D,$A16)</f>
        <v>3</v>
      </c>
      <c r="Q16" s="79">
        <f>SUMIFS('Histórico de Jogos'!$A:$A,'Histórico de Jogos'!$B:$B,"&gt;="&amp;Q$2,'Histórico de Jogos'!$B:$B,"&lt;="&amp;EOMONTH(Q$2,0),'Histórico de Jogos'!$D:$D,$A16)</f>
        <v>3</v>
      </c>
      <c r="R16" s="79">
        <f>SUMIFS('Histórico de Jogos'!$A:$A,'Histórico de Jogos'!$B:$B,"&gt;="&amp;R$2,'Histórico de Jogos'!$B:$B,"&lt;="&amp;EOMONTH(R$2,0),'Histórico de Jogos'!$D:$D,$A16)</f>
        <v>2</v>
      </c>
      <c r="S16" s="79">
        <f>SUMIFS('Histórico de Jogos'!$A:$A,'Histórico de Jogos'!$B:$B,"&gt;="&amp;S$2,'Histórico de Jogos'!$B:$B,"&lt;="&amp;EOMONTH(S$2,0),'Histórico de Jogos'!$D:$D,$A16)</f>
        <v>3</v>
      </c>
      <c r="T16" s="79">
        <f>SUMIFS('Histórico de Jogos'!$A:$A,'Histórico de Jogos'!$B:$B,"&gt;="&amp;T$2,'Histórico de Jogos'!$B:$B,"&lt;="&amp;EOMONTH(T$2,0),'Histórico de Jogos'!$D:$D,$A16)</f>
        <v>1</v>
      </c>
      <c r="U16" s="79">
        <f>SUMIFS('Histórico de Jogos'!$A:$A,'Histórico de Jogos'!$B:$B,"&gt;="&amp;U$2,'Histórico de Jogos'!$B:$B,"&lt;="&amp;EOMONTH(U$2,0),'Histórico de Jogos'!$D:$D,$A16)</f>
        <v>0</v>
      </c>
      <c r="V16" s="79">
        <f>SUMIFS('Histórico de Jogos'!$A:$A,'Histórico de Jogos'!$B:$B,"&gt;="&amp;V$2,'Histórico de Jogos'!$B:$B,"&lt;="&amp;EOMONTH(V$2,0),'Histórico de Jogos'!$D:$D,$A16)</f>
        <v>0</v>
      </c>
      <c r="W16" s="79">
        <f>SUMIFS('Histórico de Jogos'!$A:$A,'Histórico de Jogos'!$B:$B,"&gt;="&amp;W$2,'Histórico de Jogos'!$B:$B,"&lt;="&amp;EOMONTH(W$2,0),'Histórico de Jogos'!$D:$D,$A16)</f>
        <v>0</v>
      </c>
      <c r="X16" s="79">
        <f>SUMIFS('Histórico de Jogos'!$A:$A,'Histórico de Jogos'!$B:$B,"&gt;="&amp;X$2,'Histórico de Jogos'!$B:$B,"&lt;="&amp;EOMONTH(X$2,0),'Histórico de Jogos'!$D:$D,$A16)</f>
        <v>0</v>
      </c>
      <c r="Y16" s="79">
        <f>SUMIFS('Histórico de Jogos'!$A:$A,'Histórico de Jogos'!$B:$B,"&gt;="&amp;Y$2,'Histórico de Jogos'!$B:$B,"&lt;="&amp;EOMONTH(Y$2,0),'Histórico de Jogos'!$D:$D,$A16)</f>
        <v>0</v>
      </c>
      <c r="Z16" s="80">
        <f>SUMIFS('Histórico de Jogos'!$A:$A,'Histórico de Jogos'!$B:$B,"&gt;="&amp;Z$2,'Histórico de Jogos'!$B:$B,"&lt;="&amp;EOMONTH(Z$2,0),'Histórico de Jogos'!$D:$D,$A16,'Histórico de Jogos'!$F:$F,"V")</f>
        <v>0</v>
      </c>
      <c r="AA16" s="80">
        <f>SUMIFS('Histórico de Jogos'!$A:$A,'Histórico de Jogos'!$B:$B,"&gt;="&amp;AA$2,'Histórico de Jogos'!$B:$B,"&lt;="&amp;EOMONTH(AA$2,0),'Histórico de Jogos'!$D:$D,$A16,'Histórico de Jogos'!$F:$F,"V")</f>
        <v>2</v>
      </c>
      <c r="AB16" s="80">
        <f>SUMIFS('Histórico de Jogos'!$A:$A,'Histórico de Jogos'!$B:$B,"&gt;="&amp;AB$2,'Histórico de Jogos'!$B:$B,"&lt;="&amp;EOMONTH(AB$2,0),'Histórico de Jogos'!$D:$D,$A16,'Histórico de Jogos'!$F:$F,"V")</f>
        <v>2</v>
      </c>
      <c r="AC16" s="80">
        <f>SUMIFS('Histórico de Jogos'!$A:$A,'Histórico de Jogos'!$B:$B,"&gt;="&amp;AC$2,'Histórico de Jogos'!$B:$B,"&lt;="&amp;EOMONTH(AC$2,0),'Histórico de Jogos'!$D:$D,$A16,'Histórico de Jogos'!$F:$F,"V")</f>
        <v>2</v>
      </c>
      <c r="AD16" s="80">
        <f>SUMIFS('Histórico de Jogos'!$A:$A,'Histórico de Jogos'!$B:$B,"&gt;="&amp;AD$2,'Histórico de Jogos'!$B:$B,"&lt;="&amp;EOMONTH(AD$2,0),'Histórico de Jogos'!$D:$D,$A16,'Histórico de Jogos'!$F:$F,"V")</f>
        <v>0</v>
      </c>
      <c r="AE16" s="80">
        <f>SUMIFS('Histórico de Jogos'!$A:$A,'Histórico de Jogos'!$B:$B,"&gt;="&amp;AE$2,'Histórico de Jogos'!$B:$B,"&lt;="&amp;EOMONTH(AE$2,0),'Histórico de Jogos'!$D:$D,$A16,'Histórico de Jogos'!$F:$F,"V")</f>
        <v>1</v>
      </c>
      <c r="AF16" s="80">
        <f>SUMIFS('Histórico de Jogos'!$A:$A,'Histórico de Jogos'!$B:$B,"&gt;="&amp;AF$2,'Histórico de Jogos'!$B:$B,"&lt;="&amp;EOMONTH(AF$2,0),'Histórico de Jogos'!$D:$D,$A16,'Histórico de Jogos'!$F:$F,"V")</f>
        <v>1</v>
      </c>
      <c r="AG16" s="80">
        <f>SUMIFS('Histórico de Jogos'!$A:$A,'Histórico de Jogos'!$B:$B,"&gt;="&amp;AG$2,'Histórico de Jogos'!$B:$B,"&lt;="&amp;EOMONTH(AG$2,0),'Histórico de Jogos'!$D:$D,$A16,'Histórico de Jogos'!$F:$F,"V")</f>
        <v>0</v>
      </c>
      <c r="AH16" s="80">
        <f>SUMIFS('Histórico de Jogos'!$A:$A,'Histórico de Jogos'!$B:$B,"&gt;="&amp;AH$2,'Histórico de Jogos'!$B:$B,"&lt;="&amp;EOMONTH(AH$2,0),'Histórico de Jogos'!$D:$D,$A16,'Histórico de Jogos'!$F:$F,"V")</f>
        <v>0</v>
      </c>
      <c r="AI16" s="80">
        <f>SUMIFS('Histórico de Jogos'!$A:$A,'Histórico de Jogos'!$B:$B,"&gt;="&amp;AI$2,'Histórico de Jogos'!$B:$B,"&lt;="&amp;EOMONTH(AI$2,0),'Histórico de Jogos'!$D:$D,$A16,'Histórico de Jogos'!$F:$F,"V")</f>
        <v>0</v>
      </c>
      <c r="AJ16" s="80">
        <f>SUMIFS('Histórico de Jogos'!$A:$A,'Histórico de Jogos'!$B:$B,"&gt;="&amp;AJ$2,'Histórico de Jogos'!$B:$B,"&lt;="&amp;EOMONTH(AJ$2,0),'Histórico de Jogos'!$D:$D,$A16,'Histórico de Jogos'!$F:$F,"V")</f>
        <v>0</v>
      </c>
      <c r="AK16" s="80">
        <f>SUMIFS('Histórico de Jogos'!$A:$A,'Histórico de Jogos'!$B:$B,"&gt;="&amp;AK$2,'Histórico de Jogos'!$B:$B,"&lt;="&amp;EOMONTH(AK$2,0),'Histórico de Jogos'!$D:$D,$A16,'Histórico de Jogos'!$F:$F,"V")</f>
        <v>0</v>
      </c>
      <c r="AL16" s="81">
        <f>SUMIFS('Histórico de Jogos'!$A:$A,'Histórico de Jogos'!$B:$B,"&gt;="&amp;AL$2,'Histórico de Jogos'!$B:$B,"&lt;="&amp;EOMONTH(AL$2,0),'Histórico de Jogos'!$D:$D,$A16,'Histórico de Jogos'!$F:$F,"V")</f>
        <v>0</v>
      </c>
      <c r="AM16" s="81">
        <f>SUMIFS('Histórico de Jogos'!$A:$A,'Histórico de Jogos'!$B:$B,"&gt;="&amp;AM$2,'Histórico de Jogos'!$B:$B,"&lt;="&amp;EOMONTH(AM$2,0),'Histórico de Jogos'!$D:$D,$A16,'Histórico de Jogos'!$F:$F,"V")</f>
        <v>2</v>
      </c>
      <c r="AN16" s="81">
        <f>SUMIFS('Histórico de Jogos'!$A:$A,'Histórico de Jogos'!$B:$B,"&gt;="&amp;AN$2,'Histórico de Jogos'!$B:$B,"&lt;="&amp;EOMONTH(AN$2,0),'Histórico de Jogos'!$D:$D,$A16,'Histórico de Jogos'!$F:$F,"V")</f>
        <v>2</v>
      </c>
      <c r="AO16" s="81">
        <f>SUMIFS('Histórico de Jogos'!$A:$A,'Histórico de Jogos'!$B:$B,"&gt;="&amp;AO$2,'Histórico de Jogos'!$B:$B,"&lt;="&amp;EOMONTH(AO$2,0),'Histórico de Jogos'!$D:$D,$A16,'Histórico de Jogos'!$F:$F,"V")</f>
        <v>2</v>
      </c>
      <c r="AP16" s="81">
        <f>SUMIFS('Histórico de Jogos'!$A:$A,'Histórico de Jogos'!$B:$B,"&gt;="&amp;AP$2,'Histórico de Jogos'!$B:$B,"&lt;="&amp;EOMONTH(AP$2,0),'Histórico de Jogos'!$D:$D,$A16,'Histórico de Jogos'!$F:$F,"D")</f>
        <v>2</v>
      </c>
      <c r="AQ16" s="81">
        <f>SUMIFS('Histórico de Jogos'!$A:$A,'Histórico de Jogos'!$B:$B,"&gt;="&amp;AQ$2,'Histórico de Jogos'!$B:$B,"&lt;="&amp;EOMONTH(AQ$2,0),'Histórico de Jogos'!$D:$D,$A16,'Histórico de Jogos'!$F:$F,"D")</f>
        <v>2</v>
      </c>
      <c r="AR16" s="81">
        <f>SUMIFS('Histórico de Jogos'!$A:$A,'Histórico de Jogos'!$B:$B,"&gt;="&amp;AR$2,'Histórico de Jogos'!$B:$B,"&lt;="&amp;EOMONTH(AR$2,0),'Histórico de Jogos'!$D:$D,$A16,'Histórico de Jogos'!$F:$F,"D")</f>
        <v>0</v>
      </c>
      <c r="AS16" s="81">
        <f>SUMIFS('Histórico de Jogos'!$A:$A,'Histórico de Jogos'!$B:$B,"&gt;="&amp;AS$2,'Histórico de Jogos'!$B:$B,"&lt;="&amp;EOMONTH(AS$2,0),'Histórico de Jogos'!$D:$D,$A16,'Histórico de Jogos'!$F:$F,"D")</f>
        <v>0</v>
      </c>
      <c r="AT16" s="81">
        <f>SUMIFS('Histórico de Jogos'!$A:$A,'Histórico de Jogos'!$B:$B,"&gt;="&amp;AT$2,'Histórico de Jogos'!$B:$B,"&lt;="&amp;EOMONTH(AT$2,0),'Histórico de Jogos'!$D:$D,$A16,'Histórico de Jogos'!$F:$F,"D")</f>
        <v>0</v>
      </c>
      <c r="AU16" s="81">
        <f>SUMIFS('Histórico de Jogos'!$A:$A,'Histórico de Jogos'!$B:$B,"&gt;="&amp;AU$2,'Histórico de Jogos'!$B:$B,"&lt;="&amp;EOMONTH(AU$2,0),'Histórico de Jogos'!$D:$D,$A16,'Histórico de Jogos'!$F:$F,"D")</f>
        <v>0</v>
      </c>
      <c r="AV16" s="81">
        <f>SUMIFS('Histórico de Jogos'!$A:$A,'Histórico de Jogos'!$B:$B,"&gt;="&amp;AV$2,'Histórico de Jogos'!$B:$B,"&lt;="&amp;EOMONTH(AV$2,0),'Histórico de Jogos'!$D:$D,$A16,'Histórico de Jogos'!$F:$F,"D")</f>
        <v>0</v>
      </c>
      <c r="AW16" s="81">
        <f>SUMIFS('Histórico de Jogos'!$A:$A,'Histórico de Jogos'!$B:$B,"&gt;="&amp;AW$2,'Histórico de Jogos'!$B:$B,"&lt;="&amp;EOMONTH(AW$2,0),'Histórico de Jogos'!$D:$D,$A16,'Histórico de Jogos'!$F:$F,"D")</f>
        <v>0</v>
      </c>
      <c r="AX16" s="57">
        <f>SUMIFS('Histórico de Jogos'!$A:$A,'Histórico de Jogos'!$B:$B,"&gt;="&amp;AX$2,'Histórico de Jogos'!$B:$B,"&lt;="&amp;EOMONTH(AX$2,0),'Histórico de Jogos'!$D:$D,$A16,'Histórico de Jogos'!$F:$F,"E")</f>
        <v>0</v>
      </c>
      <c r="AY16" s="57">
        <f>SUMIFS('Histórico de Jogos'!$A:$A,'Histórico de Jogos'!$B:$B,"&gt;="&amp;AY$2,'Histórico de Jogos'!$B:$B,"&lt;="&amp;EOMONTH(AY$2,0),'Histórico de Jogos'!$D:$D,$A16,'Histórico de Jogos'!$F:$F,"E")</f>
        <v>0</v>
      </c>
      <c r="AZ16" s="57">
        <f>SUMIFS('Histórico de Jogos'!$A:$A,'Histórico de Jogos'!$B:$B,"&gt;="&amp;AZ$2,'Histórico de Jogos'!$B:$B,"&lt;="&amp;EOMONTH(AZ$2,0),'Histórico de Jogos'!$D:$D,$A16,'Histórico de Jogos'!$F:$F,"E")</f>
        <v>1</v>
      </c>
      <c r="BA16" s="57">
        <f>SUMIFS('Histórico de Jogos'!$A:$A,'Histórico de Jogos'!$B:$B,"&gt;="&amp;BA$2,'Histórico de Jogos'!$B:$B,"&lt;="&amp;EOMONTH(BA$2,0),'Histórico de Jogos'!$D:$D,$A16,'Histórico de Jogos'!$F:$F,"E")</f>
        <v>0</v>
      </c>
      <c r="BB16" s="57">
        <f>SUMIFS('Histórico de Jogos'!$A:$A,'Histórico de Jogos'!$B:$B,"&gt;="&amp;BB$2,'Histórico de Jogos'!$B:$B,"&lt;="&amp;EOMONTH(BB$2,0),'Histórico de Jogos'!$D:$D,$A16,'Histórico de Jogos'!$F:$F,"E")</f>
        <v>0</v>
      </c>
      <c r="BC16" s="57">
        <f>SUMIFS('Histórico de Jogos'!$A:$A,'Histórico de Jogos'!$B:$B,"&gt;="&amp;BC$2,'Histórico de Jogos'!$B:$B,"&lt;="&amp;EOMONTH(BC$2,0),'Histórico de Jogos'!$D:$D,$A16,'Histórico de Jogos'!$F:$F,"E")</f>
        <v>0</v>
      </c>
      <c r="BD16" s="57">
        <f>SUMIFS('Histórico de Jogos'!$A:$A,'Histórico de Jogos'!$B:$B,"&gt;="&amp;BD$2,'Histórico de Jogos'!$B:$B,"&lt;="&amp;EOMONTH(BD$2,0),'Histórico de Jogos'!$D:$D,$A16,'Histórico de Jogos'!$F:$F,"E")</f>
        <v>0</v>
      </c>
      <c r="BE16" s="57">
        <f>SUMIFS('Histórico de Jogos'!$A:$A,'Histórico de Jogos'!$B:$B,"&gt;="&amp;BE$2,'Histórico de Jogos'!$B:$B,"&lt;="&amp;EOMONTH(BE$2,0),'Histórico de Jogos'!$D:$D,$A16,'Histórico de Jogos'!$F:$F,"E")</f>
        <v>0</v>
      </c>
      <c r="BF16" s="57">
        <f>SUMIFS('Histórico de Jogos'!$A:$A,'Histórico de Jogos'!$B:$B,"&gt;="&amp;BF$2,'Histórico de Jogos'!$B:$B,"&lt;="&amp;EOMONTH(BF$2,0),'Histórico de Jogos'!$D:$D,$A16,'Histórico de Jogos'!$F:$F,"E")</f>
        <v>0</v>
      </c>
      <c r="BG16" s="57">
        <f>SUMIFS('Histórico de Jogos'!$A:$A,'Histórico de Jogos'!$B:$B,"&gt;="&amp;BG$2,'Histórico de Jogos'!$B:$B,"&lt;="&amp;EOMONTH(BG$2,0),'Histórico de Jogos'!$D:$D,$A16,'Histórico de Jogos'!$F:$F,"E")</f>
        <v>0</v>
      </c>
      <c r="BH16" s="57">
        <f>SUMIFS('Histórico de Jogos'!$A:$A,'Histórico de Jogos'!$B:$B,"&gt;="&amp;BH$2,'Histórico de Jogos'!$B:$B,"&lt;="&amp;EOMONTH(BH$2,0),'Histórico de Jogos'!$D:$D,$A16,'Histórico de Jogos'!$F:$F,"E")</f>
        <v>0</v>
      </c>
      <c r="BI16" s="57">
        <f>SUMIFS('Histórico de Jogos'!$A:$A,'Histórico de Jogos'!$B:$B,"&gt;="&amp;BI$2,'Histórico de Jogos'!$B:$B,"&lt;="&amp;EOMONTH(BI$2,0),'Histórico de Jogos'!$D:$D,$A16,'Histórico de Jogos'!$F:$F,"E")</f>
        <v>0</v>
      </c>
      <c r="BJ16" s="79">
        <f t="shared" ref="BJ16:BU16" si="73">SUM(Z16*3)+(AX16)</f>
        <v>0</v>
      </c>
      <c r="BK16" s="79">
        <f t="shared" si="73"/>
        <v>6</v>
      </c>
      <c r="BL16" s="79">
        <f t="shared" si="73"/>
        <v>7</v>
      </c>
      <c r="BM16" s="79">
        <f t="shared" si="73"/>
        <v>6</v>
      </c>
      <c r="BN16" s="79">
        <f t="shared" si="73"/>
        <v>0</v>
      </c>
      <c r="BO16" s="79">
        <f t="shared" si="73"/>
        <v>3</v>
      </c>
      <c r="BP16" s="79">
        <f t="shared" si="73"/>
        <v>3</v>
      </c>
      <c r="BQ16" s="79">
        <f t="shared" si="73"/>
        <v>0</v>
      </c>
      <c r="BR16" s="79">
        <f t="shared" si="73"/>
        <v>0</v>
      </c>
      <c r="BS16" s="79">
        <f t="shared" si="73"/>
        <v>0</v>
      </c>
      <c r="BT16" s="79">
        <f t="shared" si="73"/>
        <v>0</v>
      </c>
      <c r="BU16" s="79">
        <f t="shared" si="73"/>
        <v>0</v>
      </c>
    </row>
    <row r="17">
      <c r="A17" s="22" t="str">
        <f>Atletas!A:A</f>
        <v>Felipe Silva</v>
      </c>
      <c r="B17" s="78">
        <f t="shared" ref="B17:C17" si="74">BJ17/(4*3)</f>
        <v>0</v>
      </c>
      <c r="C17" s="78">
        <f t="shared" si="74"/>
        <v>0.25</v>
      </c>
      <c r="D17" s="78">
        <f t="shared" si="7"/>
        <v>0</v>
      </c>
      <c r="E17" s="78">
        <f t="shared" ref="E17:F17" si="75">BM17/(4*3)</f>
        <v>0</v>
      </c>
      <c r="F17" s="78">
        <f t="shared" si="75"/>
        <v>0</v>
      </c>
      <c r="G17" s="78">
        <f t="shared" si="9"/>
        <v>0</v>
      </c>
      <c r="H17" s="78">
        <f t="shared" ref="H17:I17" si="76">BP17/(4*3)</f>
        <v>0</v>
      </c>
      <c r="I17" s="78">
        <f t="shared" si="76"/>
        <v>0</v>
      </c>
      <c r="J17" s="78">
        <f t="shared" si="11"/>
        <v>0</v>
      </c>
      <c r="K17" s="78">
        <f t="shared" ref="K17:M17" si="77">BS17/(4*3)</f>
        <v>0</v>
      </c>
      <c r="L17" s="78">
        <f t="shared" si="77"/>
        <v>0</v>
      </c>
      <c r="M17" s="78">
        <f t="shared" si="77"/>
        <v>0</v>
      </c>
      <c r="N17" s="79">
        <f>SUMIFS('Histórico de Jogos'!$A:$A,'Histórico de Jogos'!$B:$B,"&gt;="&amp;N$2,'Histórico de Jogos'!$B:$B,"&lt;="&amp;EOMONTH(N$2,0),'Histórico de Jogos'!$D:$D,$A17)</f>
        <v>0</v>
      </c>
      <c r="O17" s="79">
        <f>SUMIFS('Histórico de Jogos'!$A:$A,'Histórico de Jogos'!$B:$B,"&gt;="&amp;O$2,'Histórico de Jogos'!$B:$B,"&lt;="&amp;EOMONTH(O$2,0),'Histórico de Jogos'!$D:$D,$A17)</f>
        <v>1</v>
      </c>
      <c r="P17" s="79">
        <f>SUMIFS('Histórico de Jogos'!$A:$A,'Histórico de Jogos'!$B:$B,"&gt;="&amp;P$2,'Histórico de Jogos'!$B:$B,"&lt;="&amp;EOMONTH(P$2,0),'Histórico de Jogos'!$D:$D,$A17)</f>
        <v>0</v>
      </c>
      <c r="Q17" s="79">
        <f>SUMIFS('Histórico de Jogos'!$A:$A,'Histórico de Jogos'!$B:$B,"&gt;="&amp;Q$2,'Histórico de Jogos'!$B:$B,"&lt;="&amp;EOMONTH(Q$2,0),'Histórico de Jogos'!$D:$D,$A17)</f>
        <v>0</v>
      </c>
      <c r="R17" s="79">
        <f>SUMIFS('Histórico de Jogos'!$A:$A,'Histórico de Jogos'!$B:$B,"&gt;="&amp;R$2,'Histórico de Jogos'!$B:$B,"&lt;="&amp;EOMONTH(R$2,0),'Histórico de Jogos'!$D:$D,$A17)</f>
        <v>0</v>
      </c>
      <c r="S17" s="79">
        <f>SUMIFS('Histórico de Jogos'!$A:$A,'Histórico de Jogos'!$B:$B,"&gt;="&amp;S$2,'Histórico de Jogos'!$B:$B,"&lt;="&amp;EOMONTH(S$2,0),'Histórico de Jogos'!$D:$D,$A17)</f>
        <v>0</v>
      </c>
      <c r="T17" s="79">
        <f>SUMIFS('Histórico de Jogos'!$A:$A,'Histórico de Jogos'!$B:$B,"&gt;="&amp;T$2,'Histórico de Jogos'!$B:$B,"&lt;="&amp;EOMONTH(T$2,0),'Histórico de Jogos'!$D:$D,$A17)</f>
        <v>0</v>
      </c>
      <c r="U17" s="79">
        <f>SUMIFS('Histórico de Jogos'!$A:$A,'Histórico de Jogos'!$B:$B,"&gt;="&amp;U$2,'Histórico de Jogos'!$B:$B,"&lt;="&amp;EOMONTH(U$2,0),'Histórico de Jogos'!$D:$D,$A17)</f>
        <v>0</v>
      </c>
      <c r="V17" s="79">
        <f>SUMIFS('Histórico de Jogos'!$A:$A,'Histórico de Jogos'!$B:$B,"&gt;="&amp;V$2,'Histórico de Jogos'!$B:$B,"&lt;="&amp;EOMONTH(V$2,0),'Histórico de Jogos'!$D:$D,$A17)</f>
        <v>0</v>
      </c>
      <c r="W17" s="79">
        <f>SUMIFS('Histórico de Jogos'!$A:$A,'Histórico de Jogos'!$B:$B,"&gt;="&amp;W$2,'Histórico de Jogos'!$B:$B,"&lt;="&amp;EOMONTH(W$2,0),'Histórico de Jogos'!$D:$D,$A17)</f>
        <v>0</v>
      </c>
      <c r="X17" s="79">
        <f>SUMIFS('Histórico de Jogos'!$A:$A,'Histórico de Jogos'!$B:$B,"&gt;="&amp;X$2,'Histórico de Jogos'!$B:$B,"&lt;="&amp;EOMONTH(X$2,0),'Histórico de Jogos'!$D:$D,$A17)</f>
        <v>0</v>
      </c>
      <c r="Y17" s="79">
        <f>SUMIFS('Histórico de Jogos'!$A:$A,'Histórico de Jogos'!$B:$B,"&gt;="&amp;Y$2,'Histórico de Jogos'!$B:$B,"&lt;="&amp;EOMONTH(Y$2,0),'Histórico de Jogos'!$D:$D,$A17)</f>
        <v>0</v>
      </c>
      <c r="Z17" s="80">
        <f>SUMIFS('Histórico de Jogos'!$A:$A,'Histórico de Jogos'!$B:$B,"&gt;="&amp;Z$2,'Histórico de Jogos'!$B:$B,"&lt;="&amp;EOMONTH(Z$2,0),'Histórico de Jogos'!$D:$D,$A17,'Histórico de Jogos'!$F:$F,"V")</f>
        <v>0</v>
      </c>
      <c r="AA17" s="80">
        <f>SUMIFS('Histórico de Jogos'!$A:$A,'Histórico de Jogos'!$B:$B,"&gt;="&amp;AA$2,'Histórico de Jogos'!$B:$B,"&lt;="&amp;EOMONTH(AA$2,0),'Histórico de Jogos'!$D:$D,$A17,'Histórico de Jogos'!$F:$F,"V")</f>
        <v>1</v>
      </c>
      <c r="AB17" s="80">
        <f>SUMIFS('Histórico de Jogos'!$A:$A,'Histórico de Jogos'!$B:$B,"&gt;="&amp;AB$2,'Histórico de Jogos'!$B:$B,"&lt;="&amp;EOMONTH(AB$2,0),'Histórico de Jogos'!$D:$D,$A17,'Histórico de Jogos'!$F:$F,"V")</f>
        <v>0</v>
      </c>
      <c r="AC17" s="80">
        <f>SUMIFS('Histórico de Jogos'!$A:$A,'Histórico de Jogos'!$B:$B,"&gt;="&amp;AC$2,'Histórico de Jogos'!$B:$B,"&lt;="&amp;EOMONTH(AC$2,0),'Histórico de Jogos'!$D:$D,$A17,'Histórico de Jogos'!$F:$F,"V")</f>
        <v>0</v>
      </c>
      <c r="AD17" s="80">
        <f>SUMIFS('Histórico de Jogos'!$A:$A,'Histórico de Jogos'!$B:$B,"&gt;="&amp;AD$2,'Histórico de Jogos'!$B:$B,"&lt;="&amp;EOMONTH(AD$2,0),'Histórico de Jogos'!$D:$D,$A17,'Histórico de Jogos'!$F:$F,"V")</f>
        <v>0</v>
      </c>
      <c r="AE17" s="80">
        <f>SUMIFS('Histórico de Jogos'!$A:$A,'Histórico de Jogos'!$B:$B,"&gt;="&amp;AE$2,'Histórico de Jogos'!$B:$B,"&lt;="&amp;EOMONTH(AE$2,0),'Histórico de Jogos'!$D:$D,$A17,'Histórico de Jogos'!$F:$F,"V")</f>
        <v>0</v>
      </c>
      <c r="AF17" s="80">
        <f>SUMIFS('Histórico de Jogos'!$A:$A,'Histórico de Jogos'!$B:$B,"&gt;="&amp;AF$2,'Histórico de Jogos'!$B:$B,"&lt;="&amp;EOMONTH(AF$2,0),'Histórico de Jogos'!$D:$D,$A17,'Histórico de Jogos'!$F:$F,"V")</f>
        <v>0</v>
      </c>
      <c r="AG17" s="80">
        <f>SUMIFS('Histórico de Jogos'!$A:$A,'Histórico de Jogos'!$B:$B,"&gt;="&amp;AG$2,'Histórico de Jogos'!$B:$B,"&lt;="&amp;EOMONTH(AG$2,0),'Histórico de Jogos'!$D:$D,$A17,'Histórico de Jogos'!$F:$F,"V")</f>
        <v>0</v>
      </c>
      <c r="AH17" s="80">
        <f>SUMIFS('Histórico de Jogos'!$A:$A,'Histórico de Jogos'!$B:$B,"&gt;="&amp;AH$2,'Histórico de Jogos'!$B:$B,"&lt;="&amp;EOMONTH(AH$2,0),'Histórico de Jogos'!$D:$D,$A17,'Histórico de Jogos'!$F:$F,"V")</f>
        <v>0</v>
      </c>
      <c r="AI17" s="80">
        <f>SUMIFS('Histórico de Jogos'!$A:$A,'Histórico de Jogos'!$B:$B,"&gt;="&amp;AI$2,'Histórico de Jogos'!$B:$B,"&lt;="&amp;EOMONTH(AI$2,0),'Histórico de Jogos'!$D:$D,$A17,'Histórico de Jogos'!$F:$F,"V")</f>
        <v>0</v>
      </c>
      <c r="AJ17" s="80">
        <f>SUMIFS('Histórico de Jogos'!$A:$A,'Histórico de Jogos'!$B:$B,"&gt;="&amp;AJ$2,'Histórico de Jogos'!$B:$B,"&lt;="&amp;EOMONTH(AJ$2,0),'Histórico de Jogos'!$D:$D,$A17,'Histórico de Jogos'!$F:$F,"V")</f>
        <v>0</v>
      </c>
      <c r="AK17" s="80">
        <f>SUMIFS('Histórico de Jogos'!$A:$A,'Histórico de Jogos'!$B:$B,"&gt;="&amp;AK$2,'Histórico de Jogos'!$B:$B,"&lt;="&amp;EOMONTH(AK$2,0),'Histórico de Jogos'!$D:$D,$A17,'Histórico de Jogos'!$F:$F,"V")</f>
        <v>0</v>
      </c>
      <c r="AL17" s="81">
        <f>SUMIFS('Histórico de Jogos'!$A:$A,'Histórico de Jogos'!$B:$B,"&gt;="&amp;AL$2,'Histórico de Jogos'!$B:$B,"&lt;="&amp;EOMONTH(AL$2,0),'Histórico de Jogos'!$D:$D,$A17,'Histórico de Jogos'!$F:$F,"V")</f>
        <v>0</v>
      </c>
      <c r="AM17" s="81">
        <f>SUMIFS('Histórico de Jogos'!$A:$A,'Histórico de Jogos'!$B:$B,"&gt;="&amp;AM$2,'Histórico de Jogos'!$B:$B,"&lt;="&amp;EOMONTH(AM$2,0),'Histórico de Jogos'!$D:$D,$A17,'Histórico de Jogos'!$F:$F,"V")</f>
        <v>1</v>
      </c>
      <c r="AN17" s="81">
        <f>SUMIFS('Histórico de Jogos'!$A:$A,'Histórico de Jogos'!$B:$B,"&gt;="&amp;AN$2,'Histórico de Jogos'!$B:$B,"&lt;="&amp;EOMONTH(AN$2,0),'Histórico de Jogos'!$D:$D,$A17,'Histórico de Jogos'!$F:$F,"V")</f>
        <v>0</v>
      </c>
      <c r="AO17" s="81">
        <f>SUMIFS('Histórico de Jogos'!$A:$A,'Histórico de Jogos'!$B:$B,"&gt;="&amp;AO$2,'Histórico de Jogos'!$B:$B,"&lt;="&amp;EOMONTH(AO$2,0),'Histórico de Jogos'!$D:$D,$A17,'Histórico de Jogos'!$F:$F,"V")</f>
        <v>0</v>
      </c>
      <c r="AP17" s="81">
        <f>SUMIFS('Histórico de Jogos'!$A:$A,'Histórico de Jogos'!$B:$B,"&gt;="&amp;AP$2,'Histórico de Jogos'!$B:$B,"&lt;="&amp;EOMONTH(AP$2,0),'Histórico de Jogos'!$D:$D,$A17,'Histórico de Jogos'!$F:$F,"D")</f>
        <v>0</v>
      </c>
      <c r="AQ17" s="81">
        <f>SUMIFS('Histórico de Jogos'!$A:$A,'Histórico de Jogos'!$B:$B,"&gt;="&amp;AQ$2,'Histórico de Jogos'!$B:$B,"&lt;="&amp;EOMONTH(AQ$2,0),'Histórico de Jogos'!$D:$D,$A17,'Histórico de Jogos'!$F:$F,"D")</f>
        <v>0</v>
      </c>
      <c r="AR17" s="81">
        <f>SUMIFS('Histórico de Jogos'!$A:$A,'Histórico de Jogos'!$B:$B,"&gt;="&amp;AR$2,'Histórico de Jogos'!$B:$B,"&lt;="&amp;EOMONTH(AR$2,0),'Histórico de Jogos'!$D:$D,$A17,'Histórico de Jogos'!$F:$F,"V")</f>
        <v>0</v>
      </c>
      <c r="AS17" s="81">
        <f>SUMIFS('Histórico de Jogos'!$A:$A,'Histórico de Jogos'!$B:$B,"&gt;="&amp;AS$2,'Histórico de Jogos'!$B:$B,"&lt;="&amp;EOMONTH(AS$2,0),'Histórico de Jogos'!$D:$D,$A17,'Histórico de Jogos'!$F:$F,"V")</f>
        <v>0</v>
      </c>
      <c r="AT17" s="81">
        <f>SUMIFS('Histórico de Jogos'!$A:$A,'Histórico de Jogos'!$B:$B,"&gt;="&amp;AT$2,'Histórico de Jogos'!$B:$B,"&lt;="&amp;EOMONTH(AT$2,0),'Histórico de Jogos'!$D:$D,$A17,'Histórico de Jogos'!$F:$F,"D")</f>
        <v>0</v>
      </c>
      <c r="AU17" s="81">
        <f>SUMIFS('Histórico de Jogos'!$A:$A,'Histórico de Jogos'!$B:$B,"&gt;="&amp;AU$2,'Histórico de Jogos'!$B:$B,"&lt;="&amp;EOMONTH(AU$2,0),'Histórico de Jogos'!$D:$D,$A17,'Histórico de Jogos'!$F:$F,"D")</f>
        <v>0</v>
      </c>
      <c r="AV17" s="81">
        <f>SUMIFS('Histórico de Jogos'!$A:$A,'Histórico de Jogos'!$B:$B,"&gt;="&amp;AV$2,'Histórico de Jogos'!$B:$B,"&lt;="&amp;EOMONTH(AV$2,0),'Histórico de Jogos'!$D:$D,$A17,'Histórico de Jogos'!$F:$F,"D")</f>
        <v>0</v>
      </c>
      <c r="AW17" s="81">
        <f>SUMIFS('Histórico de Jogos'!$A:$A,'Histórico de Jogos'!$B:$B,"&gt;="&amp;AW$2,'Histórico de Jogos'!$B:$B,"&lt;="&amp;EOMONTH(AW$2,0),'Histórico de Jogos'!$D:$D,$A17,'Histórico de Jogos'!$F:$F,"D")</f>
        <v>0</v>
      </c>
      <c r="AX17" s="57">
        <f>SUMIFS('Histórico de Jogos'!$A:$A,'Histórico de Jogos'!$B:$B,"&gt;="&amp;AX$2,'Histórico de Jogos'!$B:$B,"&lt;="&amp;EOMONTH(AX$2,0),'Histórico de Jogos'!$D:$D,$A17,'Histórico de Jogos'!$F:$F,"E")</f>
        <v>0</v>
      </c>
      <c r="AY17" s="57">
        <f>SUMIFS('Histórico de Jogos'!$A:$A,'Histórico de Jogos'!$B:$B,"&gt;="&amp;AY$2,'Histórico de Jogos'!$B:$B,"&lt;="&amp;EOMONTH(AY$2,0),'Histórico de Jogos'!$D:$D,$A17,'Histórico de Jogos'!$F:$F,"E")</f>
        <v>0</v>
      </c>
      <c r="AZ17" s="57">
        <f>SUMIFS('Histórico de Jogos'!$A:$A,'Histórico de Jogos'!$B:$B,"&gt;="&amp;AZ$2,'Histórico de Jogos'!$B:$B,"&lt;="&amp;EOMONTH(AZ$2,0),'Histórico de Jogos'!$D:$D,$A17,'Histórico de Jogos'!$F:$F,"E")</f>
        <v>0</v>
      </c>
      <c r="BA17" s="57">
        <f>SUMIFS('Histórico de Jogos'!$A:$A,'Histórico de Jogos'!$B:$B,"&gt;="&amp;BA$2,'Histórico de Jogos'!$B:$B,"&lt;="&amp;EOMONTH(BA$2,0),'Histórico de Jogos'!$D:$D,$A17,'Histórico de Jogos'!$F:$F,"E")</f>
        <v>0</v>
      </c>
      <c r="BB17" s="57">
        <f>SUMIFS('Histórico de Jogos'!$A:$A,'Histórico de Jogos'!$B:$B,"&gt;="&amp;BB$2,'Histórico de Jogos'!$B:$B,"&lt;="&amp;EOMONTH(BB$2,0),'Histórico de Jogos'!$D:$D,$A17,'Histórico de Jogos'!$F:$F,"E")</f>
        <v>0</v>
      </c>
      <c r="BC17" s="57">
        <f>SUMIFS('Histórico de Jogos'!$A:$A,'Histórico de Jogos'!$B:$B,"&gt;="&amp;BC$2,'Histórico de Jogos'!$B:$B,"&lt;="&amp;EOMONTH(BC$2,0),'Histórico de Jogos'!$D:$D,$A17,'Histórico de Jogos'!$F:$F,"E")</f>
        <v>0</v>
      </c>
      <c r="BD17" s="57">
        <f>SUMIFS('Histórico de Jogos'!$A:$A,'Histórico de Jogos'!$B:$B,"&gt;="&amp;BD$2,'Histórico de Jogos'!$B:$B,"&lt;="&amp;EOMONTH(BD$2,0),'Histórico de Jogos'!$D:$D,$A17,'Histórico de Jogos'!$F:$F,"E")</f>
        <v>0</v>
      </c>
      <c r="BE17" s="57">
        <f>SUMIFS('Histórico de Jogos'!$A:$A,'Histórico de Jogos'!$B:$B,"&gt;="&amp;BE$2,'Histórico de Jogos'!$B:$B,"&lt;="&amp;EOMONTH(BE$2,0),'Histórico de Jogos'!$D:$D,$A17,'Histórico de Jogos'!$F:$F,"E")</f>
        <v>0</v>
      </c>
      <c r="BF17" s="57">
        <f>SUMIFS('Histórico de Jogos'!$A:$A,'Histórico de Jogos'!$B:$B,"&gt;="&amp;BF$2,'Histórico de Jogos'!$B:$B,"&lt;="&amp;EOMONTH(BF$2,0),'Histórico de Jogos'!$D:$D,$A17,'Histórico de Jogos'!$F:$F,"E")</f>
        <v>0</v>
      </c>
      <c r="BG17" s="57">
        <f>SUMIFS('Histórico de Jogos'!$A:$A,'Histórico de Jogos'!$B:$B,"&gt;="&amp;BG$2,'Histórico de Jogos'!$B:$B,"&lt;="&amp;EOMONTH(BG$2,0),'Histórico de Jogos'!$D:$D,$A17,'Histórico de Jogos'!$F:$F,"E")</f>
        <v>0</v>
      </c>
      <c r="BH17" s="57">
        <f>SUMIFS('Histórico de Jogos'!$A:$A,'Histórico de Jogos'!$B:$B,"&gt;="&amp;BH$2,'Histórico de Jogos'!$B:$B,"&lt;="&amp;EOMONTH(BH$2,0),'Histórico de Jogos'!$D:$D,$A17,'Histórico de Jogos'!$F:$F,"E")</f>
        <v>0</v>
      </c>
      <c r="BI17" s="57">
        <f>SUMIFS('Histórico de Jogos'!$A:$A,'Histórico de Jogos'!$B:$B,"&gt;="&amp;BI$2,'Histórico de Jogos'!$B:$B,"&lt;="&amp;EOMONTH(BI$2,0),'Histórico de Jogos'!$D:$D,$A17,'Histórico de Jogos'!$F:$F,"E")</f>
        <v>0</v>
      </c>
      <c r="BJ17" s="79">
        <f t="shared" ref="BJ17:BU17" si="78">SUM(Z17*3)+(AX17)</f>
        <v>0</v>
      </c>
      <c r="BK17" s="79">
        <f t="shared" si="78"/>
        <v>3</v>
      </c>
      <c r="BL17" s="79">
        <f t="shared" si="78"/>
        <v>0</v>
      </c>
      <c r="BM17" s="79">
        <f t="shared" si="78"/>
        <v>0</v>
      </c>
      <c r="BN17" s="79">
        <f t="shared" si="78"/>
        <v>0</v>
      </c>
      <c r="BO17" s="79">
        <f t="shared" si="78"/>
        <v>0</v>
      </c>
      <c r="BP17" s="79">
        <f t="shared" si="78"/>
        <v>0</v>
      </c>
      <c r="BQ17" s="79">
        <f t="shared" si="78"/>
        <v>0</v>
      </c>
      <c r="BR17" s="79">
        <f t="shared" si="78"/>
        <v>0</v>
      </c>
      <c r="BS17" s="79">
        <f t="shared" si="78"/>
        <v>0</v>
      </c>
      <c r="BT17" s="79">
        <f t="shared" si="78"/>
        <v>0</v>
      </c>
      <c r="BU17" s="79">
        <f t="shared" si="78"/>
        <v>0</v>
      </c>
    </row>
    <row r="18">
      <c r="A18" s="22" t="str">
        <f>Atletas!A:A</f>
        <v>Geovane</v>
      </c>
      <c r="B18" s="78">
        <f t="shared" ref="B18:C18" si="79">BJ18/(4*3)</f>
        <v>0</v>
      </c>
      <c r="C18" s="78">
        <f t="shared" si="79"/>
        <v>0</v>
      </c>
      <c r="D18" s="78">
        <f t="shared" si="7"/>
        <v>0</v>
      </c>
      <c r="E18" s="78">
        <f t="shared" ref="E18:F18" si="80">BM18/(4*3)</f>
        <v>0</v>
      </c>
      <c r="F18" s="78">
        <f t="shared" si="80"/>
        <v>0</v>
      </c>
      <c r="G18" s="78">
        <f t="shared" si="9"/>
        <v>0.4</v>
      </c>
      <c r="H18" s="78">
        <f t="shared" ref="H18:I18" si="81">BP18/(4*3)</f>
        <v>0</v>
      </c>
      <c r="I18" s="78">
        <f t="shared" si="81"/>
        <v>0</v>
      </c>
      <c r="J18" s="78">
        <f t="shared" si="11"/>
        <v>0</v>
      </c>
      <c r="K18" s="78">
        <f t="shared" ref="K18:M18" si="82">BS18/(4*3)</f>
        <v>0</v>
      </c>
      <c r="L18" s="78">
        <f t="shared" si="82"/>
        <v>0</v>
      </c>
      <c r="M18" s="78">
        <f t="shared" si="82"/>
        <v>0</v>
      </c>
      <c r="N18" s="79">
        <f>SUMIFS('Histórico de Jogos'!$A:$A,'Histórico de Jogos'!$B:$B,"&gt;="&amp;N$2,'Histórico de Jogos'!$B:$B,"&lt;="&amp;EOMONTH(N$2,0),'Histórico de Jogos'!$D:$D,$A18)</f>
        <v>0</v>
      </c>
      <c r="O18" s="79">
        <f>SUMIFS('Histórico de Jogos'!$A:$A,'Histórico de Jogos'!$B:$B,"&gt;="&amp;O$2,'Histórico de Jogos'!$B:$B,"&lt;="&amp;EOMONTH(O$2,0),'Histórico de Jogos'!$D:$D,$A18)</f>
        <v>0</v>
      </c>
      <c r="P18" s="79">
        <f>SUMIFS('Histórico de Jogos'!$A:$A,'Histórico de Jogos'!$B:$B,"&gt;="&amp;P$2,'Histórico de Jogos'!$B:$B,"&lt;="&amp;EOMONTH(P$2,0),'Histórico de Jogos'!$D:$D,$A18)</f>
        <v>1</v>
      </c>
      <c r="Q18" s="79">
        <f>SUMIFS('Histórico de Jogos'!$A:$A,'Histórico de Jogos'!$B:$B,"&gt;="&amp;Q$2,'Histórico de Jogos'!$B:$B,"&lt;="&amp;EOMONTH(Q$2,0),'Histórico de Jogos'!$D:$D,$A18)</f>
        <v>0</v>
      </c>
      <c r="R18" s="79">
        <f>SUMIFS('Histórico de Jogos'!$A:$A,'Histórico de Jogos'!$B:$B,"&gt;="&amp;R$2,'Histórico de Jogos'!$B:$B,"&lt;="&amp;EOMONTH(R$2,0),'Histórico de Jogos'!$D:$D,$A18)</f>
        <v>0</v>
      </c>
      <c r="S18" s="79">
        <f>SUMIFS('Histórico de Jogos'!$A:$A,'Histórico de Jogos'!$B:$B,"&gt;="&amp;S$2,'Histórico de Jogos'!$B:$B,"&lt;="&amp;EOMONTH(S$2,0),'Histórico de Jogos'!$D:$D,$A18)</f>
        <v>2</v>
      </c>
      <c r="T18" s="79">
        <f>SUMIFS('Histórico de Jogos'!$A:$A,'Histórico de Jogos'!$B:$B,"&gt;="&amp;T$2,'Histórico de Jogos'!$B:$B,"&lt;="&amp;EOMONTH(T$2,0),'Histórico de Jogos'!$D:$D,$A18)</f>
        <v>1</v>
      </c>
      <c r="U18" s="79">
        <f>SUMIFS('Histórico de Jogos'!$A:$A,'Histórico de Jogos'!$B:$B,"&gt;="&amp;U$2,'Histórico de Jogos'!$B:$B,"&lt;="&amp;EOMONTH(U$2,0),'Histórico de Jogos'!$D:$D,$A18)</f>
        <v>0</v>
      </c>
      <c r="V18" s="79">
        <f>SUMIFS('Histórico de Jogos'!$A:$A,'Histórico de Jogos'!$B:$B,"&gt;="&amp;V$2,'Histórico de Jogos'!$B:$B,"&lt;="&amp;EOMONTH(V$2,0),'Histórico de Jogos'!$D:$D,$A18)</f>
        <v>0</v>
      </c>
      <c r="W18" s="79">
        <f>SUMIFS('Histórico de Jogos'!$A:$A,'Histórico de Jogos'!$B:$B,"&gt;="&amp;W$2,'Histórico de Jogos'!$B:$B,"&lt;="&amp;EOMONTH(W$2,0),'Histórico de Jogos'!$D:$D,$A18)</f>
        <v>0</v>
      </c>
      <c r="X18" s="79">
        <f>SUMIFS('Histórico de Jogos'!$A:$A,'Histórico de Jogos'!$B:$B,"&gt;="&amp;X$2,'Histórico de Jogos'!$B:$B,"&lt;="&amp;EOMONTH(X$2,0),'Histórico de Jogos'!$D:$D,$A18)</f>
        <v>0</v>
      </c>
      <c r="Y18" s="79">
        <f>SUMIFS('Histórico de Jogos'!$A:$A,'Histórico de Jogos'!$B:$B,"&gt;="&amp;Y$2,'Histórico de Jogos'!$B:$B,"&lt;="&amp;EOMONTH(Y$2,0),'Histórico de Jogos'!$D:$D,$A18)</f>
        <v>0</v>
      </c>
      <c r="Z18" s="80">
        <f>SUMIFS('Histórico de Jogos'!$A:$A,'Histórico de Jogos'!$B:$B,"&gt;="&amp;Z$2,'Histórico de Jogos'!$B:$B,"&lt;="&amp;EOMONTH(Z$2,0),'Histórico de Jogos'!$D:$D,$A18,'Histórico de Jogos'!$F:$F,"V")</f>
        <v>0</v>
      </c>
      <c r="AA18" s="80">
        <f>SUMIFS('Histórico de Jogos'!$A:$A,'Histórico de Jogos'!$B:$B,"&gt;="&amp;AA$2,'Histórico de Jogos'!$B:$B,"&lt;="&amp;EOMONTH(AA$2,0),'Histórico de Jogos'!$D:$D,$A18,'Histórico de Jogos'!$F:$F,"V")</f>
        <v>0</v>
      </c>
      <c r="AB18" s="80">
        <f>SUMIFS('Histórico de Jogos'!$A:$A,'Histórico de Jogos'!$B:$B,"&gt;="&amp;AB$2,'Histórico de Jogos'!$B:$B,"&lt;="&amp;EOMONTH(AB$2,0),'Histórico de Jogos'!$D:$D,$A18,'Histórico de Jogos'!$F:$F,"V")</f>
        <v>0</v>
      </c>
      <c r="AC18" s="80">
        <f>SUMIFS('Histórico de Jogos'!$A:$A,'Histórico de Jogos'!$B:$B,"&gt;="&amp;AC$2,'Histórico de Jogos'!$B:$B,"&lt;="&amp;EOMONTH(AC$2,0),'Histórico de Jogos'!$D:$D,$A18,'Histórico de Jogos'!$F:$F,"V")</f>
        <v>0</v>
      </c>
      <c r="AD18" s="80">
        <f>SUMIFS('Histórico de Jogos'!$A:$A,'Histórico de Jogos'!$B:$B,"&gt;="&amp;AD$2,'Histórico de Jogos'!$B:$B,"&lt;="&amp;EOMONTH(AD$2,0),'Histórico de Jogos'!$D:$D,$A18,'Histórico de Jogos'!$F:$F,"V")</f>
        <v>0</v>
      </c>
      <c r="AE18" s="80">
        <f>SUMIFS('Histórico de Jogos'!$A:$A,'Histórico de Jogos'!$B:$B,"&gt;="&amp;AE$2,'Histórico de Jogos'!$B:$B,"&lt;="&amp;EOMONTH(AE$2,0),'Histórico de Jogos'!$D:$D,$A18,'Histórico de Jogos'!$F:$F,"V")</f>
        <v>2</v>
      </c>
      <c r="AF18" s="80">
        <f>SUMIFS('Histórico de Jogos'!$A:$A,'Histórico de Jogos'!$B:$B,"&gt;="&amp;AF$2,'Histórico de Jogos'!$B:$B,"&lt;="&amp;EOMONTH(AF$2,0),'Histórico de Jogos'!$D:$D,$A18,'Histórico de Jogos'!$F:$F,"V")</f>
        <v>0</v>
      </c>
      <c r="AG18" s="80">
        <f>SUMIFS('Histórico de Jogos'!$A:$A,'Histórico de Jogos'!$B:$B,"&gt;="&amp;AG$2,'Histórico de Jogos'!$B:$B,"&lt;="&amp;EOMONTH(AG$2,0),'Histórico de Jogos'!$D:$D,$A18,'Histórico de Jogos'!$F:$F,"V")</f>
        <v>0</v>
      </c>
      <c r="AH18" s="80">
        <f>SUMIFS('Histórico de Jogos'!$A:$A,'Histórico de Jogos'!$B:$B,"&gt;="&amp;AH$2,'Histórico de Jogos'!$B:$B,"&lt;="&amp;EOMONTH(AH$2,0),'Histórico de Jogos'!$D:$D,$A18,'Histórico de Jogos'!$F:$F,"V")</f>
        <v>0</v>
      </c>
      <c r="AI18" s="80">
        <f>SUMIFS('Histórico de Jogos'!$A:$A,'Histórico de Jogos'!$B:$B,"&gt;="&amp;AI$2,'Histórico de Jogos'!$B:$B,"&lt;="&amp;EOMONTH(AI$2,0),'Histórico de Jogos'!$D:$D,$A18,'Histórico de Jogos'!$F:$F,"V")</f>
        <v>0</v>
      </c>
      <c r="AJ18" s="80">
        <f>SUMIFS('Histórico de Jogos'!$A:$A,'Histórico de Jogos'!$B:$B,"&gt;="&amp;AJ$2,'Histórico de Jogos'!$B:$B,"&lt;="&amp;EOMONTH(AJ$2,0),'Histórico de Jogos'!$D:$D,$A18,'Histórico de Jogos'!$F:$F,"V")</f>
        <v>0</v>
      </c>
      <c r="AK18" s="80">
        <f>SUMIFS('Histórico de Jogos'!$A:$A,'Histórico de Jogos'!$B:$B,"&gt;="&amp;AK$2,'Histórico de Jogos'!$B:$B,"&lt;="&amp;EOMONTH(AK$2,0),'Histórico de Jogos'!$D:$D,$A18,'Histórico de Jogos'!$F:$F,"V")</f>
        <v>0</v>
      </c>
      <c r="AL18" s="81">
        <f>SUMIFS('Histórico de Jogos'!$A:$A,'Histórico de Jogos'!$B:$B,"&gt;="&amp;AL$2,'Histórico de Jogos'!$B:$B,"&lt;="&amp;EOMONTH(AL$2,0),'Histórico de Jogos'!$D:$D,$A18,'Histórico de Jogos'!$F:$F,"V")</f>
        <v>0</v>
      </c>
      <c r="AM18" s="81">
        <f>SUMIFS('Histórico de Jogos'!$A:$A,'Histórico de Jogos'!$B:$B,"&gt;="&amp;AM$2,'Histórico de Jogos'!$B:$B,"&lt;="&amp;EOMONTH(AM$2,0),'Histórico de Jogos'!$D:$D,$A18,'Histórico de Jogos'!$F:$F,"V")</f>
        <v>0</v>
      </c>
      <c r="AN18" s="81">
        <f>SUMIFS('Histórico de Jogos'!$A:$A,'Histórico de Jogos'!$B:$B,"&gt;="&amp;AN$2,'Histórico de Jogos'!$B:$B,"&lt;="&amp;EOMONTH(AN$2,0),'Histórico de Jogos'!$D:$D,$A18,'Histórico de Jogos'!$F:$F,"V")</f>
        <v>0</v>
      </c>
      <c r="AO18" s="81">
        <f>SUMIFS('Histórico de Jogos'!$A:$A,'Histórico de Jogos'!$B:$B,"&gt;="&amp;AO$2,'Histórico de Jogos'!$B:$B,"&lt;="&amp;EOMONTH(AO$2,0),'Histórico de Jogos'!$D:$D,$A18,'Histórico de Jogos'!$F:$F,"V")</f>
        <v>0</v>
      </c>
      <c r="AP18" s="81">
        <f>SUMIFS('Histórico de Jogos'!$A:$A,'Histórico de Jogos'!$B:$B,"&gt;="&amp;AP$2,'Histórico de Jogos'!$B:$B,"&lt;="&amp;EOMONTH(AP$2,0),'Histórico de Jogos'!$D:$D,$A18,'Histórico de Jogos'!$F:$F,"D")</f>
        <v>0</v>
      </c>
      <c r="AQ18" s="81">
        <f>SUMIFS('Histórico de Jogos'!$A:$A,'Histórico de Jogos'!$B:$B,"&gt;="&amp;AQ$2,'Histórico de Jogos'!$B:$B,"&lt;="&amp;EOMONTH(AQ$2,0),'Histórico de Jogos'!$D:$D,$A18,'Histórico de Jogos'!$F:$F,"V")</f>
        <v>2</v>
      </c>
      <c r="AR18" s="81">
        <f>SUMIFS('Histórico de Jogos'!$A:$A,'Histórico de Jogos'!$B:$B,"&gt;="&amp;AR$2,'Histórico de Jogos'!$B:$B,"&lt;="&amp;EOMONTH(AR$2,0),'Histórico de Jogos'!$D:$D,$A18,'Histórico de Jogos'!$F:$F,"V")</f>
        <v>0</v>
      </c>
      <c r="AS18" s="81">
        <f>SUMIFS('Histórico de Jogos'!$A:$A,'Histórico de Jogos'!$B:$B,"&gt;="&amp;AS$2,'Histórico de Jogos'!$B:$B,"&lt;="&amp;EOMONTH(AS$2,0),'Histórico de Jogos'!$D:$D,$A18,'Histórico de Jogos'!$F:$F,"V")</f>
        <v>0</v>
      </c>
      <c r="AT18" s="81">
        <f>SUMIFS('Histórico de Jogos'!$A:$A,'Histórico de Jogos'!$B:$B,"&gt;="&amp;AT$2,'Histórico de Jogos'!$B:$B,"&lt;="&amp;EOMONTH(AT$2,0),'Histórico de Jogos'!$D:$D,$A18,'Histórico de Jogos'!$F:$F,"D")</f>
        <v>0</v>
      </c>
      <c r="AU18" s="81">
        <f>SUMIFS('Histórico de Jogos'!$A:$A,'Histórico de Jogos'!$B:$B,"&gt;="&amp;AU$2,'Histórico de Jogos'!$B:$B,"&lt;="&amp;EOMONTH(AU$2,0),'Histórico de Jogos'!$D:$D,$A18,'Histórico de Jogos'!$F:$F,"D")</f>
        <v>0</v>
      </c>
      <c r="AV18" s="81">
        <f>SUMIFS('Histórico de Jogos'!$A:$A,'Histórico de Jogos'!$B:$B,"&gt;="&amp;AV$2,'Histórico de Jogos'!$B:$B,"&lt;="&amp;EOMONTH(AV$2,0),'Histórico de Jogos'!$D:$D,$A18,'Histórico de Jogos'!$F:$F,"D")</f>
        <v>0</v>
      </c>
      <c r="AW18" s="81">
        <f>SUMIFS('Histórico de Jogos'!$A:$A,'Histórico de Jogos'!$B:$B,"&gt;="&amp;AW$2,'Histórico de Jogos'!$B:$B,"&lt;="&amp;EOMONTH(AW$2,0),'Histórico de Jogos'!$D:$D,$A18,'Histórico de Jogos'!$F:$F,"D")</f>
        <v>0</v>
      </c>
      <c r="AX18" s="57">
        <f>SUMIFS('Histórico de Jogos'!$A:$A,'Histórico de Jogos'!$B:$B,"&gt;="&amp;AX$2,'Histórico de Jogos'!$B:$B,"&lt;="&amp;EOMONTH(AX$2,0),'Histórico de Jogos'!$D:$D,$A18,'Histórico de Jogos'!$F:$F,"E")</f>
        <v>0</v>
      </c>
      <c r="AY18" s="57">
        <f>SUMIFS('Histórico de Jogos'!$A:$A,'Histórico de Jogos'!$B:$B,"&gt;="&amp;AY$2,'Histórico de Jogos'!$B:$B,"&lt;="&amp;EOMONTH(AY$2,0),'Histórico de Jogos'!$D:$D,$A18,'Histórico de Jogos'!$F:$F,"E")</f>
        <v>0</v>
      </c>
      <c r="AZ18" s="57">
        <f>SUMIFS('Histórico de Jogos'!$A:$A,'Histórico de Jogos'!$B:$B,"&gt;="&amp;AZ$2,'Histórico de Jogos'!$B:$B,"&lt;="&amp;EOMONTH(AZ$2,0),'Histórico de Jogos'!$D:$D,$A18,'Histórico de Jogos'!$F:$F,"E")</f>
        <v>0</v>
      </c>
      <c r="BA18" s="57">
        <f>SUMIFS('Histórico de Jogos'!$A:$A,'Histórico de Jogos'!$B:$B,"&gt;="&amp;BA$2,'Histórico de Jogos'!$B:$B,"&lt;="&amp;EOMONTH(BA$2,0),'Histórico de Jogos'!$D:$D,$A18,'Histórico de Jogos'!$F:$F,"E")</f>
        <v>0</v>
      </c>
      <c r="BB18" s="57">
        <f>SUMIFS('Histórico de Jogos'!$A:$A,'Histórico de Jogos'!$B:$B,"&gt;="&amp;BB$2,'Histórico de Jogos'!$B:$B,"&lt;="&amp;EOMONTH(BB$2,0),'Histórico de Jogos'!$D:$D,$A18,'Histórico de Jogos'!$F:$F,"E")</f>
        <v>0</v>
      </c>
      <c r="BC18" s="57">
        <f>SUMIFS('Histórico de Jogos'!$A:$A,'Histórico de Jogos'!$B:$B,"&gt;="&amp;BC$2,'Histórico de Jogos'!$B:$B,"&lt;="&amp;EOMONTH(BC$2,0),'Histórico de Jogos'!$D:$D,$A18,'Histórico de Jogos'!$F:$F,"E")</f>
        <v>0</v>
      </c>
      <c r="BD18" s="57">
        <f>SUMIFS('Histórico de Jogos'!$A:$A,'Histórico de Jogos'!$B:$B,"&gt;="&amp;BD$2,'Histórico de Jogos'!$B:$B,"&lt;="&amp;EOMONTH(BD$2,0),'Histórico de Jogos'!$D:$D,$A18,'Histórico de Jogos'!$F:$F,"E")</f>
        <v>0</v>
      </c>
      <c r="BE18" s="57">
        <f>SUMIFS('Histórico de Jogos'!$A:$A,'Histórico de Jogos'!$B:$B,"&gt;="&amp;BE$2,'Histórico de Jogos'!$B:$B,"&lt;="&amp;EOMONTH(BE$2,0),'Histórico de Jogos'!$D:$D,$A18,'Histórico de Jogos'!$F:$F,"E")</f>
        <v>0</v>
      </c>
      <c r="BF18" s="57">
        <f>SUMIFS('Histórico de Jogos'!$A:$A,'Histórico de Jogos'!$B:$B,"&gt;="&amp;BF$2,'Histórico de Jogos'!$B:$B,"&lt;="&amp;EOMONTH(BF$2,0),'Histórico de Jogos'!$D:$D,$A18,'Histórico de Jogos'!$F:$F,"E")</f>
        <v>0</v>
      </c>
      <c r="BG18" s="57">
        <f>SUMIFS('Histórico de Jogos'!$A:$A,'Histórico de Jogos'!$B:$B,"&gt;="&amp;BG$2,'Histórico de Jogos'!$B:$B,"&lt;="&amp;EOMONTH(BG$2,0),'Histórico de Jogos'!$D:$D,$A18,'Histórico de Jogos'!$F:$F,"E")</f>
        <v>0</v>
      </c>
      <c r="BH18" s="57">
        <f>SUMIFS('Histórico de Jogos'!$A:$A,'Histórico de Jogos'!$B:$B,"&gt;="&amp;BH$2,'Histórico de Jogos'!$B:$B,"&lt;="&amp;EOMONTH(BH$2,0),'Histórico de Jogos'!$D:$D,$A18,'Histórico de Jogos'!$F:$F,"E")</f>
        <v>0</v>
      </c>
      <c r="BI18" s="57">
        <f>SUMIFS('Histórico de Jogos'!$A:$A,'Histórico de Jogos'!$B:$B,"&gt;="&amp;BI$2,'Histórico de Jogos'!$B:$B,"&lt;="&amp;EOMONTH(BI$2,0),'Histórico de Jogos'!$D:$D,$A18,'Histórico de Jogos'!$F:$F,"E")</f>
        <v>0</v>
      </c>
      <c r="BJ18" s="79">
        <f t="shared" ref="BJ18:BU18" si="83">SUM(Z18*3)+(AX18)</f>
        <v>0</v>
      </c>
      <c r="BK18" s="79">
        <f t="shared" si="83"/>
        <v>0</v>
      </c>
      <c r="BL18" s="79">
        <f t="shared" si="83"/>
        <v>0</v>
      </c>
      <c r="BM18" s="79">
        <f t="shared" si="83"/>
        <v>0</v>
      </c>
      <c r="BN18" s="79">
        <f t="shared" si="83"/>
        <v>0</v>
      </c>
      <c r="BO18" s="79">
        <f t="shared" si="83"/>
        <v>6</v>
      </c>
      <c r="BP18" s="79">
        <f t="shared" si="83"/>
        <v>0</v>
      </c>
      <c r="BQ18" s="79">
        <f t="shared" si="83"/>
        <v>0</v>
      </c>
      <c r="BR18" s="79">
        <f t="shared" si="83"/>
        <v>0</v>
      </c>
      <c r="BS18" s="79">
        <f t="shared" si="83"/>
        <v>0</v>
      </c>
      <c r="BT18" s="79">
        <f t="shared" si="83"/>
        <v>0</v>
      </c>
      <c r="BU18" s="79">
        <f t="shared" si="83"/>
        <v>0</v>
      </c>
    </row>
    <row r="19">
      <c r="A19" s="22" t="str">
        <f>Atletas!A:A</f>
        <v>Guilherme Bill</v>
      </c>
      <c r="B19" s="78">
        <f t="shared" ref="B19:C19" si="84">BJ19/(4*3)</f>
        <v>0</v>
      </c>
      <c r="C19" s="78">
        <f t="shared" si="84"/>
        <v>0.3333333333</v>
      </c>
      <c r="D19" s="78">
        <f t="shared" si="7"/>
        <v>0.1333333333</v>
      </c>
      <c r="E19" s="78">
        <f t="shared" ref="E19:F19" si="85">BM19/(4*3)</f>
        <v>0.5</v>
      </c>
      <c r="F19" s="78">
        <f t="shared" si="85"/>
        <v>0.25</v>
      </c>
      <c r="G19" s="78">
        <f t="shared" si="9"/>
        <v>0.2</v>
      </c>
      <c r="H19" s="78">
        <f t="shared" ref="H19:I19" si="86">BP19/(4*3)</f>
        <v>0.25</v>
      </c>
      <c r="I19" s="78">
        <f t="shared" si="86"/>
        <v>0</v>
      </c>
      <c r="J19" s="78">
        <f t="shared" si="11"/>
        <v>0</v>
      </c>
      <c r="K19" s="78">
        <f t="shared" ref="K19:M19" si="87">BS19/(4*3)</f>
        <v>0</v>
      </c>
      <c r="L19" s="78">
        <f t="shared" si="87"/>
        <v>0</v>
      </c>
      <c r="M19" s="78">
        <f t="shared" si="87"/>
        <v>0</v>
      </c>
      <c r="N19" s="79">
        <f>SUMIFS('Histórico de Jogos'!$A:$A,'Histórico de Jogos'!$B:$B,"&gt;="&amp;N$2,'Histórico de Jogos'!$B:$B,"&lt;="&amp;EOMONTH(N$2,0),'Histórico de Jogos'!$D:$D,$A19)</f>
        <v>0</v>
      </c>
      <c r="O19" s="79">
        <f>SUMIFS('Histórico de Jogos'!$A:$A,'Histórico de Jogos'!$B:$B,"&gt;="&amp;O$2,'Histórico de Jogos'!$B:$B,"&lt;="&amp;EOMONTH(O$2,0),'Histórico de Jogos'!$D:$D,$A19)</f>
        <v>4</v>
      </c>
      <c r="P19" s="79">
        <f>SUMIFS('Histórico de Jogos'!$A:$A,'Histórico de Jogos'!$B:$B,"&gt;="&amp;P$2,'Histórico de Jogos'!$B:$B,"&lt;="&amp;EOMONTH(P$2,0),'Histórico de Jogos'!$D:$D,$A19)</f>
        <v>5</v>
      </c>
      <c r="Q19" s="79">
        <f>SUMIFS('Histórico de Jogos'!$A:$A,'Histórico de Jogos'!$B:$B,"&gt;="&amp;Q$2,'Histórico de Jogos'!$B:$B,"&lt;="&amp;EOMONTH(Q$2,0),'Histórico de Jogos'!$D:$D,$A19)</f>
        <v>4</v>
      </c>
      <c r="R19" s="79">
        <f>SUMIFS('Histórico de Jogos'!$A:$A,'Histórico de Jogos'!$B:$B,"&gt;="&amp;R$2,'Histórico de Jogos'!$B:$B,"&lt;="&amp;EOMONTH(R$2,0),'Histórico de Jogos'!$D:$D,$A19)</f>
        <v>1</v>
      </c>
      <c r="S19" s="79">
        <f>SUMIFS('Histórico de Jogos'!$A:$A,'Histórico de Jogos'!$B:$B,"&gt;="&amp;S$2,'Histórico de Jogos'!$B:$B,"&lt;="&amp;EOMONTH(S$2,0),'Histórico de Jogos'!$D:$D,$A19)</f>
        <v>1</v>
      </c>
      <c r="T19" s="79">
        <f>SUMIFS('Histórico de Jogos'!$A:$A,'Histórico de Jogos'!$B:$B,"&gt;="&amp;T$2,'Histórico de Jogos'!$B:$B,"&lt;="&amp;EOMONTH(T$2,0),'Histórico de Jogos'!$D:$D,$A19)</f>
        <v>1</v>
      </c>
      <c r="U19" s="79">
        <f>SUMIFS('Histórico de Jogos'!$A:$A,'Histórico de Jogos'!$B:$B,"&gt;="&amp;U$2,'Histórico de Jogos'!$B:$B,"&lt;="&amp;EOMONTH(U$2,0),'Histórico de Jogos'!$D:$D,$A19)</f>
        <v>0</v>
      </c>
      <c r="V19" s="79">
        <f>SUMIFS('Histórico de Jogos'!$A:$A,'Histórico de Jogos'!$B:$B,"&gt;="&amp;V$2,'Histórico de Jogos'!$B:$B,"&lt;="&amp;EOMONTH(V$2,0),'Histórico de Jogos'!$D:$D,$A19)</f>
        <v>0</v>
      </c>
      <c r="W19" s="79">
        <f>SUMIFS('Histórico de Jogos'!$A:$A,'Histórico de Jogos'!$B:$B,"&gt;="&amp;W$2,'Histórico de Jogos'!$B:$B,"&lt;="&amp;EOMONTH(W$2,0),'Histórico de Jogos'!$D:$D,$A19)</f>
        <v>0</v>
      </c>
      <c r="X19" s="79">
        <f>SUMIFS('Histórico de Jogos'!$A:$A,'Histórico de Jogos'!$B:$B,"&gt;="&amp;X$2,'Histórico de Jogos'!$B:$B,"&lt;="&amp;EOMONTH(X$2,0),'Histórico de Jogos'!$D:$D,$A19)</f>
        <v>0</v>
      </c>
      <c r="Y19" s="79">
        <f>SUMIFS('Histórico de Jogos'!$A:$A,'Histórico de Jogos'!$B:$B,"&gt;="&amp;Y$2,'Histórico de Jogos'!$B:$B,"&lt;="&amp;EOMONTH(Y$2,0),'Histórico de Jogos'!$D:$D,$A19)</f>
        <v>0</v>
      </c>
      <c r="Z19" s="80">
        <f>SUMIFS('Histórico de Jogos'!$A:$A,'Histórico de Jogos'!$B:$B,"&gt;="&amp;Z$2,'Histórico de Jogos'!$B:$B,"&lt;="&amp;EOMONTH(Z$2,0),'Histórico de Jogos'!$D:$D,$A19,'Histórico de Jogos'!$F:$F,"V")</f>
        <v>0</v>
      </c>
      <c r="AA19" s="80">
        <f>SUMIFS('Histórico de Jogos'!$A:$A,'Histórico de Jogos'!$B:$B,"&gt;="&amp;AA$2,'Histórico de Jogos'!$B:$B,"&lt;="&amp;EOMONTH(AA$2,0),'Histórico de Jogos'!$D:$D,$A19,'Histórico de Jogos'!$F:$F,"V")</f>
        <v>1</v>
      </c>
      <c r="AB19" s="80">
        <f>SUMIFS('Histórico de Jogos'!$A:$A,'Histórico de Jogos'!$B:$B,"&gt;="&amp;AB$2,'Histórico de Jogos'!$B:$B,"&lt;="&amp;EOMONTH(AB$2,0),'Histórico de Jogos'!$D:$D,$A19,'Histórico de Jogos'!$F:$F,"V")</f>
        <v>0</v>
      </c>
      <c r="AC19" s="80">
        <f>SUMIFS('Histórico de Jogos'!$A:$A,'Histórico de Jogos'!$B:$B,"&gt;="&amp;AC$2,'Histórico de Jogos'!$B:$B,"&lt;="&amp;EOMONTH(AC$2,0),'Histórico de Jogos'!$D:$D,$A19,'Histórico de Jogos'!$F:$F,"V")</f>
        <v>2</v>
      </c>
      <c r="AD19" s="80">
        <f>SUMIFS('Histórico de Jogos'!$A:$A,'Histórico de Jogos'!$B:$B,"&gt;="&amp;AD$2,'Histórico de Jogos'!$B:$B,"&lt;="&amp;EOMONTH(AD$2,0),'Histórico de Jogos'!$D:$D,$A19,'Histórico de Jogos'!$F:$F,"V")</f>
        <v>1</v>
      </c>
      <c r="AE19" s="80">
        <f>SUMIFS('Histórico de Jogos'!$A:$A,'Histórico de Jogos'!$B:$B,"&gt;="&amp;AE$2,'Histórico de Jogos'!$B:$B,"&lt;="&amp;EOMONTH(AE$2,0),'Histórico de Jogos'!$D:$D,$A19,'Histórico de Jogos'!$F:$F,"V")</f>
        <v>1</v>
      </c>
      <c r="AF19" s="80">
        <f>SUMIFS('Histórico de Jogos'!$A:$A,'Histórico de Jogos'!$B:$B,"&gt;="&amp;AF$2,'Histórico de Jogos'!$B:$B,"&lt;="&amp;EOMONTH(AF$2,0),'Histórico de Jogos'!$D:$D,$A19,'Histórico de Jogos'!$F:$F,"V")</f>
        <v>1</v>
      </c>
      <c r="AG19" s="80">
        <f>SUMIFS('Histórico de Jogos'!$A:$A,'Histórico de Jogos'!$B:$B,"&gt;="&amp;AG$2,'Histórico de Jogos'!$B:$B,"&lt;="&amp;EOMONTH(AG$2,0),'Histórico de Jogos'!$D:$D,$A19,'Histórico de Jogos'!$F:$F,"V")</f>
        <v>0</v>
      </c>
      <c r="AH19" s="80">
        <f>SUMIFS('Histórico de Jogos'!$A:$A,'Histórico de Jogos'!$B:$B,"&gt;="&amp;AH$2,'Histórico de Jogos'!$B:$B,"&lt;="&amp;EOMONTH(AH$2,0),'Histórico de Jogos'!$D:$D,$A19,'Histórico de Jogos'!$F:$F,"V")</f>
        <v>0</v>
      </c>
      <c r="AI19" s="80">
        <f>SUMIFS('Histórico de Jogos'!$A:$A,'Histórico de Jogos'!$B:$B,"&gt;="&amp;AI$2,'Histórico de Jogos'!$B:$B,"&lt;="&amp;EOMONTH(AI$2,0),'Histórico de Jogos'!$D:$D,$A19,'Histórico de Jogos'!$F:$F,"V")</f>
        <v>0</v>
      </c>
      <c r="AJ19" s="80">
        <f>SUMIFS('Histórico de Jogos'!$A:$A,'Histórico de Jogos'!$B:$B,"&gt;="&amp;AJ$2,'Histórico de Jogos'!$B:$B,"&lt;="&amp;EOMONTH(AJ$2,0),'Histórico de Jogos'!$D:$D,$A19,'Histórico de Jogos'!$F:$F,"V")</f>
        <v>0</v>
      </c>
      <c r="AK19" s="80">
        <f>SUMIFS('Histórico de Jogos'!$A:$A,'Histórico de Jogos'!$B:$B,"&gt;="&amp;AK$2,'Histórico de Jogos'!$B:$B,"&lt;="&amp;EOMONTH(AK$2,0),'Histórico de Jogos'!$D:$D,$A19,'Histórico de Jogos'!$F:$F,"V")</f>
        <v>0</v>
      </c>
      <c r="AL19" s="81">
        <f>SUMIFS('Histórico de Jogos'!$A:$A,'Histórico de Jogos'!$B:$B,"&gt;="&amp;AL$2,'Histórico de Jogos'!$B:$B,"&lt;="&amp;EOMONTH(AL$2,0),'Histórico de Jogos'!$D:$D,$A19,'Histórico de Jogos'!$F:$F,"V")</f>
        <v>0</v>
      </c>
      <c r="AM19" s="81">
        <f>SUMIFS('Histórico de Jogos'!$A:$A,'Histórico de Jogos'!$B:$B,"&gt;="&amp;AM$2,'Histórico de Jogos'!$B:$B,"&lt;="&amp;EOMONTH(AM$2,0),'Histórico de Jogos'!$D:$D,$A19,'Histórico de Jogos'!$F:$F,"V")</f>
        <v>1</v>
      </c>
      <c r="AN19" s="81">
        <f>SUMIFS('Histórico de Jogos'!$A:$A,'Histórico de Jogos'!$B:$B,"&gt;="&amp;AN$2,'Histórico de Jogos'!$B:$B,"&lt;="&amp;EOMONTH(AN$2,0),'Histórico de Jogos'!$D:$D,$A19,'Histórico de Jogos'!$F:$F,"V")</f>
        <v>0</v>
      </c>
      <c r="AO19" s="81">
        <f>SUMIFS('Histórico de Jogos'!$A:$A,'Histórico de Jogos'!$B:$B,"&gt;="&amp;AO$2,'Histórico de Jogos'!$B:$B,"&lt;="&amp;EOMONTH(AO$2,0),'Histórico de Jogos'!$D:$D,$A19,'Histórico de Jogos'!$F:$F,"V")</f>
        <v>2</v>
      </c>
      <c r="AP19" s="81">
        <f>SUMIFS('Histórico de Jogos'!$A:$A,'Histórico de Jogos'!$B:$B,"&gt;="&amp;AP$2,'Histórico de Jogos'!$B:$B,"&lt;="&amp;EOMONTH(AP$2,0),'Histórico de Jogos'!$D:$D,$A19,'Histórico de Jogos'!$F:$F,"D")</f>
        <v>0</v>
      </c>
      <c r="AQ19" s="81">
        <f>SUMIFS('Histórico de Jogos'!$A:$A,'Histórico de Jogos'!$B:$B,"&gt;="&amp;AQ$2,'Histórico de Jogos'!$B:$B,"&lt;="&amp;EOMONTH(AQ$2,0),'Histórico de Jogos'!$D:$D,$A19,'Histórico de Jogos'!$F:$F,"V")</f>
        <v>1</v>
      </c>
      <c r="AR19" s="81">
        <f>SUMIFS('Histórico de Jogos'!$A:$A,'Histórico de Jogos'!$B:$B,"&gt;="&amp;AR$2,'Histórico de Jogos'!$B:$B,"&lt;="&amp;EOMONTH(AR$2,0),'Histórico de Jogos'!$D:$D,$A19,'Histórico de Jogos'!$F:$F,"V")</f>
        <v>1</v>
      </c>
      <c r="AS19" s="81">
        <f>SUMIFS('Histórico de Jogos'!$A:$A,'Histórico de Jogos'!$B:$B,"&gt;="&amp;AS$2,'Histórico de Jogos'!$B:$B,"&lt;="&amp;EOMONTH(AS$2,0),'Histórico de Jogos'!$D:$D,$A19,'Histórico de Jogos'!$F:$F,"V")</f>
        <v>0</v>
      </c>
      <c r="AT19" s="81">
        <f>SUMIFS('Histórico de Jogos'!$A:$A,'Histórico de Jogos'!$B:$B,"&gt;="&amp;AT$2,'Histórico de Jogos'!$B:$B,"&lt;="&amp;EOMONTH(AT$2,0),'Histórico de Jogos'!$D:$D,$A19,'Histórico de Jogos'!$F:$F,"V")</f>
        <v>0</v>
      </c>
      <c r="AU19" s="81">
        <f>SUMIFS('Histórico de Jogos'!$A:$A,'Histórico de Jogos'!$B:$B,"&gt;="&amp;AU$2,'Histórico de Jogos'!$B:$B,"&lt;="&amp;EOMONTH(AU$2,0),'Histórico de Jogos'!$D:$D,$A19,'Histórico de Jogos'!$F:$F,"V")</f>
        <v>0</v>
      </c>
      <c r="AV19" s="81">
        <f>SUMIFS('Histórico de Jogos'!$A:$A,'Histórico de Jogos'!$B:$B,"&gt;="&amp;AV$2,'Histórico de Jogos'!$B:$B,"&lt;="&amp;EOMONTH(AV$2,0),'Histórico de Jogos'!$D:$D,$A19,'Histórico de Jogos'!$F:$F,"V")</f>
        <v>0</v>
      </c>
      <c r="AW19" s="81">
        <f>SUMIFS('Histórico de Jogos'!$A:$A,'Histórico de Jogos'!$B:$B,"&gt;="&amp;AW$2,'Histórico de Jogos'!$B:$B,"&lt;="&amp;EOMONTH(AW$2,0),'Histórico de Jogos'!$D:$D,$A19,'Histórico de Jogos'!$F:$F,"V")</f>
        <v>0</v>
      </c>
      <c r="AX19" s="57">
        <f>SUMIFS('Histórico de Jogos'!$A:$A,'Histórico de Jogos'!$B:$B,"&gt;="&amp;AX$2,'Histórico de Jogos'!$B:$B,"&lt;="&amp;EOMONTH(AX$2,0),'Histórico de Jogos'!$D:$D,$A19,'Histórico de Jogos'!$F:$F,"E")</f>
        <v>0</v>
      </c>
      <c r="AY19" s="57">
        <f>SUMIFS('Histórico de Jogos'!$A:$A,'Histórico de Jogos'!$B:$B,"&gt;="&amp;AY$2,'Histórico de Jogos'!$B:$B,"&lt;="&amp;EOMONTH(AY$2,0),'Histórico de Jogos'!$D:$D,$A19,'Histórico de Jogos'!$F:$F,"E")</f>
        <v>1</v>
      </c>
      <c r="AZ19" s="57">
        <f>SUMIFS('Histórico de Jogos'!$A:$A,'Histórico de Jogos'!$B:$B,"&gt;="&amp;AZ$2,'Histórico de Jogos'!$B:$B,"&lt;="&amp;EOMONTH(AZ$2,0),'Histórico de Jogos'!$D:$D,$A19,'Histórico de Jogos'!$F:$F,"E")</f>
        <v>2</v>
      </c>
      <c r="BA19" s="57">
        <f>SUMIFS('Histórico de Jogos'!$A:$A,'Histórico de Jogos'!$B:$B,"&gt;="&amp;BA$2,'Histórico de Jogos'!$B:$B,"&lt;="&amp;EOMONTH(BA$2,0),'Histórico de Jogos'!$D:$D,$A19,'Histórico de Jogos'!$F:$F,"E")</f>
        <v>0</v>
      </c>
      <c r="BB19" s="57">
        <f>SUMIFS('Histórico de Jogos'!$A:$A,'Histórico de Jogos'!$B:$B,"&gt;="&amp;BB$2,'Histórico de Jogos'!$B:$B,"&lt;="&amp;EOMONTH(BB$2,0),'Histórico de Jogos'!$D:$D,$A19,'Histórico de Jogos'!$F:$F,"E")</f>
        <v>0</v>
      </c>
      <c r="BC19" s="57">
        <f>SUMIFS('Histórico de Jogos'!$A:$A,'Histórico de Jogos'!$B:$B,"&gt;="&amp;BC$2,'Histórico de Jogos'!$B:$B,"&lt;="&amp;EOMONTH(BC$2,0),'Histórico de Jogos'!$D:$D,$A19,'Histórico de Jogos'!$F:$F,"E")</f>
        <v>0</v>
      </c>
      <c r="BD19" s="57">
        <f>SUMIFS('Histórico de Jogos'!$A:$A,'Histórico de Jogos'!$B:$B,"&gt;="&amp;BD$2,'Histórico de Jogos'!$B:$B,"&lt;="&amp;EOMONTH(BD$2,0),'Histórico de Jogos'!$D:$D,$A19,'Histórico de Jogos'!$F:$F,"E")</f>
        <v>0</v>
      </c>
      <c r="BE19" s="57">
        <f>SUMIFS('Histórico de Jogos'!$A:$A,'Histórico de Jogos'!$B:$B,"&gt;="&amp;BE$2,'Histórico de Jogos'!$B:$B,"&lt;="&amp;EOMONTH(BE$2,0),'Histórico de Jogos'!$D:$D,$A19,'Histórico de Jogos'!$F:$F,"E")</f>
        <v>0</v>
      </c>
      <c r="BF19" s="57">
        <f>SUMIFS('Histórico de Jogos'!$A:$A,'Histórico de Jogos'!$B:$B,"&gt;="&amp;BF$2,'Histórico de Jogos'!$B:$B,"&lt;="&amp;EOMONTH(BF$2,0),'Histórico de Jogos'!$D:$D,$A19,'Histórico de Jogos'!$F:$F,"E")</f>
        <v>0</v>
      </c>
      <c r="BG19" s="57">
        <f>SUMIFS('Histórico de Jogos'!$A:$A,'Histórico de Jogos'!$B:$B,"&gt;="&amp;BG$2,'Histórico de Jogos'!$B:$B,"&lt;="&amp;EOMONTH(BG$2,0),'Histórico de Jogos'!$D:$D,$A19,'Histórico de Jogos'!$F:$F,"E")</f>
        <v>0</v>
      </c>
      <c r="BH19" s="57">
        <f>SUMIFS('Histórico de Jogos'!$A:$A,'Histórico de Jogos'!$B:$B,"&gt;="&amp;BH$2,'Histórico de Jogos'!$B:$B,"&lt;="&amp;EOMONTH(BH$2,0),'Histórico de Jogos'!$D:$D,$A19,'Histórico de Jogos'!$F:$F,"E")</f>
        <v>0</v>
      </c>
      <c r="BI19" s="57">
        <f>SUMIFS('Histórico de Jogos'!$A:$A,'Histórico de Jogos'!$B:$B,"&gt;="&amp;BI$2,'Histórico de Jogos'!$B:$B,"&lt;="&amp;EOMONTH(BI$2,0),'Histórico de Jogos'!$D:$D,$A19,'Histórico de Jogos'!$F:$F,"E")</f>
        <v>0</v>
      </c>
      <c r="BJ19" s="79">
        <f t="shared" ref="BJ19:BU19" si="88">SUM(Z19*3)+(AX19)</f>
        <v>0</v>
      </c>
      <c r="BK19" s="79">
        <f t="shared" si="88"/>
        <v>4</v>
      </c>
      <c r="BL19" s="79">
        <f t="shared" si="88"/>
        <v>2</v>
      </c>
      <c r="BM19" s="79">
        <f t="shared" si="88"/>
        <v>6</v>
      </c>
      <c r="BN19" s="79">
        <f t="shared" si="88"/>
        <v>3</v>
      </c>
      <c r="BO19" s="79">
        <f t="shared" si="88"/>
        <v>3</v>
      </c>
      <c r="BP19" s="79">
        <f t="shared" si="88"/>
        <v>3</v>
      </c>
      <c r="BQ19" s="79">
        <f t="shared" si="88"/>
        <v>0</v>
      </c>
      <c r="BR19" s="79">
        <f t="shared" si="88"/>
        <v>0</v>
      </c>
      <c r="BS19" s="79">
        <f t="shared" si="88"/>
        <v>0</v>
      </c>
      <c r="BT19" s="79">
        <f t="shared" si="88"/>
        <v>0</v>
      </c>
      <c r="BU19" s="79">
        <f t="shared" si="88"/>
        <v>0</v>
      </c>
    </row>
    <row r="20">
      <c r="A20" s="22" t="str">
        <f>Atletas!A:A</f>
        <v>Igor</v>
      </c>
      <c r="B20" s="78">
        <f t="shared" ref="B20:C20" si="89">BJ20/(4*3)</f>
        <v>0</v>
      </c>
      <c r="C20" s="78">
        <f t="shared" si="89"/>
        <v>0</v>
      </c>
      <c r="D20" s="78">
        <f t="shared" si="7"/>
        <v>0</v>
      </c>
      <c r="E20" s="78">
        <f t="shared" ref="E20:F20" si="90">BM20/(4*3)</f>
        <v>0</v>
      </c>
      <c r="F20" s="78">
        <f t="shared" si="90"/>
        <v>0</v>
      </c>
      <c r="G20" s="78">
        <f t="shared" si="9"/>
        <v>0</v>
      </c>
      <c r="H20" s="78">
        <f t="shared" ref="H20:I20" si="91">BP20/(4*3)</f>
        <v>0</v>
      </c>
      <c r="I20" s="78">
        <f t="shared" si="91"/>
        <v>0</v>
      </c>
      <c r="J20" s="78">
        <f t="shared" si="11"/>
        <v>0</v>
      </c>
      <c r="K20" s="78">
        <f t="shared" ref="K20:M20" si="92">BS20/(4*3)</f>
        <v>0</v>
      </c>
      <c r="L20" s="78">
        <f t="shared" si="92"/>
        <v>0</v>
      </c>
      <c r="M20" s="78">
        <f t="shared" si="92"/>
        <v>0</v>
      </c>
      <c r="N20" s="79">
        <f>SUMIFS('Histórico de Jogos'!$A:$A,'Histórico de Jogos'!$B:$B,"&gt;="&amp;N$2,'Histórico de Jogos'!$B:$B,"&lt;="&amp;EOMONTH(N$2,0),'Histórico de Jogos'!$D:$D,$A20)</f>
        <v>0</v>
      </c>
      <c r="O20" s="79">
        <f>SUMIFS('Histórico de Jogos'!$A:$A,'Histórico de Jogos'!$B:$B,"&gt;="&amp;O$2,'Histórico de Jogos'!$B:$B,"&lt;="&amp;EOMONTH(O$2,0),'Histórico de Jogos'!$D:$D,$A20)</f>
        <v>0</v>
      </c>
      <c r="P20" s="79">
        <f>SUMIFS('Histórico de Jogos'!$A:$A,'Histórico de Jogos'!$B:$B,"&gt;="&amp;P$2,'Histórico de Jogos'!$B:$B,"&lt;="&amp;EOMONTH(P$2,0),'Histórico de Jogos'!$D:$D,$A20)</f>
        <v>0</v>
      </c>
      <c r="Q20" s="79">
        <f>SUMIFS('Histórico de Jogos'!$A:$A,'Histórico de Jogos'!$B:$B,"&gt;="&amp;Q$2,'Histórico de Jogos'!$B:$B,"&lt;="&amp;EOMONTH(Q$2,0),'Histórico de Jogos'!$D:$D,$A20)</f>
        <v>0</v>
      </c>
      <c r="R20" s="79">
        <f>SUMIFS('Histórico de Jogos'!$A:$A,'Histórico de Jogos'!$B:$B,"&gt;="&amp;R$2,'Histórico de Jogos'!$B:$B,"&lt;="&amp;EOMONTH(R$2,0),'Histórico de Jogos'!$D:$D,$A20)</f>
        <v>0</v>
      </c>
      <c r="S20" s="79">
        <f>SUMIFS('Histórico de Jogos'!$A:$A,'Histórico de Jogos'!$B:$B,"&gt;="&amp;S$2,'Histórico de Jogos'!$B:$B,"&lt;="&amp;EOMONTH(S$2,0),'Histórico de Jogos'!$D:$D,$A20)</f>
        <v>0</v>
      </c>
      <c r="T20" s="79">
        <f>SUMIFS('Histórico de Jogos'!$A:$A,'Histórico de Jogos'!$B:$B,"&gt;="&amp;T$2,'Histórico de Jogos'!$B:$B,"&lt;="&amp;EOMONTH(T$2,0),'Histórico de Jogos'!$D:$D,$A20)</f>
        <v>0</v>
      </c>
      <c r="U20" s="79">
        <f>SUMIFS('Histórico de Jogos'!$A:$A,'Histórico de Jogos'!$B:$B,"&gt;="&amp;U$2,'Histórico de Jogos'!$B:$B,"&lt;="&amp;EOMONTH(U$2,0),'Histórico de Jogos'!$D:$D,$A20)</f>
        <v>0</v>
      </c>
      <c r="V20" s="79">
        <f>SUMIFS('Histórico de Jogos'!$A:$A,'Histórico de Jogos'!$B:$B,"&gt;="&amp;V$2,'Histórico de Jogos'!$B:$B,"&lt;="&amp;EOMONTH(V$2,0),'Histórico de Jogos'!$D:$D,$A20)</f>
        <v>0</v>
      </c>
      <c r="W20" s="79">
        <f>SUMIFS('Histórico de Jogos'!$A:$A,'Histórico de Jogos'!$B:$B,"&gt;="&amp;W$2,'Histórico de Jogos'!$B:$B,"&lt;="&amp;EOMONTH(W$2,0),'Histórico de Jogos'!$D:$D,$A20)</f>
        <v>0</v>
      </c>
      <c r="X20" s="79">
        <f>SUMIFS('Histórico de Jogos'!$A:$A,'Histórico de Jogos'!$B:$B,"&gt;="&amp;X$2,'Histórico de Jogos'!$B:$B,"&lt;="&amp;EOMONTH(X$2,0),'Histórico de Jogos'!$D:$D,$A20)</f>
        <v>0</v>
      </c>
      <c r="Y20" s="79">
        <f>SUMIFS('Histórico de Jogos'!$A:$A,'Histórico de Jogos'!$B:$B,"&gt;="&amp;Y$2,'Histórico de Jogos'!$B:$B,"&lt;="&amp;EOMONTH(Y$2,0),'Histórico de Jogos'!$D:$D,$A20)</f>
        <v>0</v>
      </c>
      <c r="Z20" s="80">
        <f>SUMIFS('Histórico de Jogos'!$A:$A,'Histórico de Jogos'!$B:$B,"&gt;="&amp;Z$2,'Histórico de Jogos'!$B:$B,"&lt;="&amp;EOMONTH(Z$2,0),'Histórico de Jogos'!$D:$D,$A20,'Histórico de Jogos'!$F:$F,"V")</f>
        <v>0</v>
      </c>
      <c r="AA20" s="80">
        <f>SUMIFS('Histórico de Jogos'!$A:$A,'Histórico de Jogos'!$B:$B,"&gt;="&amp;AA$2,'Histórico de Jogos'!$B:$B,"&lt;="&amp;EOMONTH(AA$2,0),'Histórico de Jogos'!$D:$D,$A20,'Histórico de Jogos'!$F:$F,"V")</f>
        <v>0</v>
      </c>
      <c r="AB20" s="80">
        <f>SUMIFS('Histórico de Jogos'!$A:$A,'Histórico de Jogos'!$B:$B,"&gt;="&amp;AB$2,'Histórico de Jogos'!$B:$B,"&lt;="&amp;EOMONTH(AB$2,0),'Histórico de Jogos'!$D:$D,$A20,'Histórico de Jogos'!$F:$F,"V")</f>
        <v>0</v>
      </c>
      <c r="AC20" s="80">
        <f>SUMIFS('Histórico de Jogos'!$A:$A,'Histórico de Jogos'!$B:$B,"&gt;="&amp;AC$2,'Histórico de Jogos'!$B:$B,"&lt;="&amp;EOMONTH(AC$2,0),'Histórico de Jogos'!$D:$D,$A20,'Histórico de Jogos'!$F:$F,"V")</f>
        <v>0</v>
      </c>
      <c r="AD20" s="80">
        <f>SUMIFS('Histórico de Jogos'!$A:$A,'Histórico de Jogos'!$B:$B,"&gt;="&amp;AD$2,'Histórico de Jogos'!$B:$B,"&lt;="&amp;EOMONTH(AD$2,0),'Histórico de Jogos'!$D:$D,$A20,'Histórico de Jogos'!$F:$F,"V")</f>
        <v>0</v>
      </c>
      <c r="AE20" s="80">
        <f>SUMIFS('Histórico de Jogos'!$A:$A,'Histórico de Jogos'!$B:$B,"&gt;="&amp;AE$2,'Histórico de Jogos'!$B:$B,"&lt;="&amp;EOMONTH(AE$2,0),'Histórico de Jogos'!$D:$D,$A20,'Histórico de Jogos'!$F:$F,"V")</f>
        <v>0</v>
      </c>
      <c r="AF20" s="80">
        <f>SUMIFS('Histórico de Jogos'!$A:$A,'Histórico de Jogos'!$B:$B,"&gt;="&amp;AF$2,'Histórico de Jogos'!$B:$B,"&lt;="&amp;EOMONTH(AF$2,0),'Histórico de Jogos'!$D:$D,$A20,'Histórico de Jogos'!$F:$F,"V")</f>
        <v>0</v>
      </c>
      <c r="AG20" s="80">
        <f>SUMIFS('Histórico de Jogos'!$A:$A,'Histórico de Jogos'!$B:$B,"&gt;="&amp;AG$2,'Histórico de Jogos'!$B:$B,"&lt;="&amp;EOMONTH(AG$2,0),'Histórico de Jogos'!$D:$D,$A20,'Histórico de Jogos'!$F:$F,"V")</f>
        <v>0</v>
      </c>
      <c r="AH20" s="80">
        <f>SUMIFS('Histórico de Jogos'!$A:$A,'Histórico de Jogos'!$B:$B,"&gt;="&amp;AH$2,'Histórico de Jogos'!$B:$B,"&lt;="&amp;EOMONTH(AH$2,0),'Histórico de Jogos'!$D:$D,$A20,'Histórico de Jogos'!$F:$F,"V")</f>
        <v>0</v>
      </c>
      <c r="AI20" s="80">
        <f>SUMIFS('Histórico de Jogos'!$A:$A,'Histórico de Jogos'!$B:$B,"&gt;="&amp;AI$2,'Histórico de Jogos'!$B:$B,"&lt;="&amp;EOMONTH(AI$2,0),'Histórico de Jogos'!$D:$D,$A20,'Histórico de Jogos'!$F:$F,"V")</f>
        <v>0</v>
      </c>
      <c r="AJ20" s="80">
        <f>SUMIFS('Histórico de Jogos'!$A:$A,'Histórico de Jogos'!$B:$B,"&gt;="&amp;AJ$2,'Histórico de Jogos'!$B:$B,"&lt;="&amp;EOMONTH(AJ$2,0),'Histórico de Jogos'!$D:$D,$A20,'Histórico de Jogos'!$F:$F,"V")</f>
        <v>0</v>
      </c>
      <c r="AK20" s="80">
        <f>SUMIFS('Histórico de Jogos'!$A:$A,'Histórico de Jogos'!$B:$B,"&gt;="&amp;AK$2,'Histórico de Jogos'!$B:$B,"&lt;="&amp;EOMONTH(AK$2,0),'Histórico de Jogos'!$D:$D,$A20,'Histórico de Jogos'!$F:$F,"V")</f>
        <v>0</v>
      </c>
      <c r="AL20" s="81">
        <f>SUMIFS('Histórico de Jogos'!$A:$A,'Histórico de Jogos'!$B:$B,"&gt;="&amp;AL$2,'Histórico de Jogos'!$B:$B,"&lt;="&amp;EOMONTH(AL$2,0),'Histórico de Jogos'!$D:$D,$A20,'Histórico de Jogos'!$F:$F,"V")</f>
        <v>0</v>
      </c>
      <c r="AM20" s="81">
        <f>SUMIFS('Histórico de Jogos'!$A:$A,'Histórico de Jogos'!$B:$B,"&gt;="&amp;AM$2,'Histórico de Jogos'!$B:$B,"&lt;="&amp;EOMONTH(AM$2,0),'Histórico de Jogos'!$D:$D,$A20,'Histórico de Jogos'!$F:$F,"V")</f>
        <v>0</v>
      </c>
      <c r="AN20" s="81">
        <f>SUMIFS('Histórico de Jogos'!$A:$A,'Histórico de Jogos'!$B:$B,"&gt;="&amp;AN$2,'Histórico de Jogos'!$B:$B,"&lt;="&amp;EOMONTH(AN$2,0),'Histórico de Jogos'!$D:$D,$A20,'Histórico de Jogos'!$F:$F,"V")</f>
        <v>0</v>
      </c>
      <c r="AO20" s="81">
        <f>SUMIFS('Histórico de Jogos'!$A:$A,'Histórico de Jogos'!$B:$B,"&gt;="&amp;AO$2,'Histórico de Jogos'!$B:$B,"&lt;="&amp;EOMONTH(AO$2,0),'Histórico de Jogos'!$D:$D,$A20,'Histórico de Jogos'!$F:$F,"V")</f>
        <v>0</v>
      </c>
      <c r="AP20" s="81">
        <f>SUMIFS('Histórico de Jogos'!$A:$A,'Histórico de Jogos'!$B:$B,"&gt;="&amp;AP$2,'Histórico de Jogos'!$B:$B,"&lt;="&amp;EOMONTH(AP$2,0),'Histórico de Jogos'!$D:$D,$A20,'Histórico de Jogos'!$F:$F,"D")</f>
        <v>0</v>
      </c>
      <c r="AQ20" s="81">
        <f>SUMIFS('Histórico de Jogos'!$A:$A,'Histórico de Jogos'!$B:$B,"&gt;="&amp;AQ$2,'Histórico de Jogos'!$B:$B,"&lt;="&amp;EOMONTH(AQ$2,0),'Histórico de Jogos'!$D:$D,$A20,'Histórico de Jogos'!$F:$F,"V")</f>
        <v>0</v>
      </c>
      <c r="AR20" s="81">
        <f>SUMIFS('Histórico de Jogos'!$A:$A,'Histórico de Jogos'!$B:$B,"&gt;="&amp;AR$2,'Histórico de Jogos'!$B:$B,"&lt;="&amp;EOMONTH(AR$2,0),'Histórico de Jogos'!$D:$D,$A20,'Histórico de Jogos'!$F:$F,"V")</f>
        <v>0</v>
      </c>
      <c r="AS20" s="81">
        <f>SUMIFS('Histórico de Jogos'!$A:$A,'Histórico de Jogos'!$B:$B,"&gt;="&amp;AS$2,'Histórico de Jogos'!$B:$B,"&lt;="&amp;EOMONTH(AS$2,0),'Histórico de Jogos'!$D:$D,$A20,'Histórico de Jogos'!$F:$F,"V")</f>
        <v>0</v>
      </c>
      <c r="AT20" s="81">
        <f>SUMIFS('Histórico de Jogos'!$A:$A,'Histórico de Jogos'!$B:$B,"&gt;="&amp;AT$2,'Histórico de Jogos'!$B:$B,"&lt;="&amp;EOMONTH(AT$2,0),'Histórico de Jogos'!$D:$D,$A20,'Histórico de Jogos'!$F:$F,"V")</f>
        <v>0</v>
      </c>
      <c r="AU20" s="81">
        <f>SUMIFS('Histórico de Jogos'!$A:$A,'Histórico de Jogos'!$B:$B,"&gt;="&amp;AU$2,'Histórico de Jogos'!$B:$B,"&lt;="&amp;EOMONTH(AU$2,0),'Histórico de Jogos'!$D:$D,$A20,'Histórico de Jogos'!$F:$F,"V")</f>
        <v>0</v>
      </c>
      <c r="AV20" s="81">
        <f>SUMIFS('Histórico de Jogos'!$A:$A,'Histórico de Jogos'!$B:$B,"&gt;="&amp;AV$2,'Histórico de Jogos'!$B:$B,"&lt;="&amp;EOMONTH(AV$2,0),'Histórico de Jogos'!$D:$D,$A20,'Histórico de Jogos'!$F:$F,"V")</f>
        <v>0</v>
      </c>
      <c r="AW20" s="81">
        <f>SUMIFS('Histórico de Jogos'!$A:$A,'Histórico de Jogos'!$B:$B,"&gt;="&amp;AW$2,'Histórico de Jogos'!$B:$B,"&lt;="&amp;EOMONTH(AW$2,0),'Histórico de Jogos'!$D:$D,$A20,'Histórico de Jogos'!$F:$F,"V")</f>
        <v>0</v>
      </c>
      <c r="AX20" s="57">
        <f>SUMIFS('Histórico de Jogos'!$A:$A,'Histórico de Jogos'!$B:$B,"&gt;="&amp;AX$2,'Histórico de Jogos'!$B:$B,"&lt;="&amp;EOMONTH(AX$2,0),'Histórico de Jogos'!$D:$D,$A20,'Histórico de Jogos'!$F:$F,"E")</f>
        <v>0</v>
      </c>
      <c r="AY20" s="57">
        <f>SUMIFS('Histórico de Jogos'!$A:$A,'Histórico de Jogos'!$B:$B,"&gt;="&amp;AY$2,'Histórico de Jogos'!$B:$B,"&lt;="&amp;EOMONTH(AY$2,0),'Histórico de Jogos'!$D:$D,$A20,'Histórico de Jogos'!$F:$F,"E")</f>
        <v>0</v>
      </c>
      <c r="AZ20" s="57">
        <f>SUMIFS('Histórico de Jogos'!$A:$A,'Histórico de Jogos'!$B:$B,"&gt;="&amp;AZ$2,'Histórico de Jogos'!$B:$B,"&lt;="&amp;EOMONTH(AZ$2,0),'Histórico de Jogos'!$D:$D,$A20,'Histórico de Jogos'!$F:$F,"E")</f>
        <v>0</v>
      </c>
      <c r="BA20" s="57">
        <f>SUMIFS('Histórico de Jogos'!$A:$A,'Histórico de Jogos'!$B:$B,"&gt;="&amp;BA$2,'Histórico de Jogos'!$B:$B,"&lt;="&amp;EOMONTH(BA$2,0),'Histórico de Jogos'!$D:$D,$A20,'Histórico de Jogos'!$F:$F,"E")</f>
        <v>0</v>
      </c>
      <c r="BB20" s="57">
        <f>SUMIFS('Histórico de Jogos'!$A:$A,'Histórico de Jogos'!$B:$B,"&gt;="&amp;BB$2,'Histórico de Jogos'!$B:$B,"&lt;="&amp;EOMONTH(BB$2,0),'Histórico de Jogos'!$D:$D,$A20,'Histórico de Jogos'!$F:$F,"E")</f>
        <v>0</v>
      </c>
      <c r="BC20" s="57">
        <f>SUMIFS('Histórico de Jogos'!$A:$A,'Histórico de Jogos'!$B:$B,"&gt;="&amp;BC$2,'Histórico de Jogos'!$B:$B,"&lt;="&amp;EOMONTH(BC$2,0),'Histórico de Jogos'!$D:$D,$A20,'Histórico de Jogos'!$F:$F,"E")</f>
        <v>0</v>
      </c>
      <c r="BD20" s="57">
        <f>SUMIFS('Histórico de Jogos'!$A:$A,'Histórico de Jogos'!$B:$B,"&gt;="&amp;BD$2,'Histórico de Jogos'!$B:$B,"&lt;="&amp;EOMONTH(BD$2,0),'Histórico de Jogos'!$D:$D,$A20,'Histórico de Jogos'!$F:$F,"E")</f>
        <v>0</v>
      </c>
      <c r="BE20" s="57">
        <f>SUMIFS('Histórico de Jogos'!$A:$A,'Histórico de Jogos'!$B:$B,"&gt;="&amp;BE$2,'Histórico de Jogos'!$B:$B,"&lt;="&amp;EOMONTH(BE$2,0),'Histórico de Jogos'!$D:$D,$A20,'Histórico de Jogos'!$F:$F,"E")</f>
        <v>0</v>
      </c>
      <c r="BF20" s="57">
        <f>SUMIFS('Histórico de Jogos'!$A:$A,'Histórico de Jogos'!$B:$B,"&gt;="&amp;BF$2,'Histórico de Jogos'!$B:$B,"&lt;="&amp;EOMONTH(BF$2,0),'Histórico de Jogos'!$D:$D,$A20,'Histórico de Jogos'!$F:$F,"E")</f>
        <v>0</v>
      </c>
      <c r="BG20" s="57">
        <f>SUMIFS('Histórico de Jogos'!$A:$A,'Histórico de Jogos'!$B:$B,"&gt;="&amp;BG$2,'Histórico de Jogos'!$B:$B,"&lt;="&amp;EOMONTH(BG$2,0),'Histórico de Jogos'!$D:$D,$A20,'Histórico de Jogos'!$F:$F,"E")</f>
        <v>0</v>
      </c>
      <c r="BH20" s="57">
        <f>SUMIFS('Histórico de Jogos'!$A:$A,'Histórico de Jogos'!$B:$B,"&gt;="&amp;BH$2,'Histórico de Jogos'!$B:$B,"&lt;="&amp;EOMONTH(BH$2,0),'Histórico de Jogos'!$D:$D,$A20,'Histórico de Jogos'!$F:$F,"E")</f>
        <v>0</v>
      </c>
      <c r="BI20" s="57">
        <f>SUMIFS('Histórico de Jogos'!$A:$A,'Histórico de Jogos'!$B:$B,"&gt;="&amp;BI$2,'Histórico de Jogos'!$B:$B,"&lt;="&amp;EOMONTH(BI$2,0),'Histórico de Jogos'!$D:$D,$A20,'Histórico de Jogos'!$F:$F,"E")</f>
        <v>0</v>
      </c>
      <c r="BJ20" s="79">
        <f t="shared" ref="BJ20:BU20" si="93">SUM(Z20*3)+(AX20)</f>
        <v>0</v>
      </c>
      <c r="BK20" s="79">
        <f t="shared" si="93"/>
        <v>0</v>
      </c>
      <c r="BL20" s="79">
        <f t="shared" si="93"/>
        <v>0</v>
      </c>
      <c r="BM20" s="79">
        <f t="shared" si="93"/>
        <v>0</v>
      </c>
      <c r="BN20" s="79">
        <f t="shared" si="93"/>
        <v>0</v>
      </c>
      <c r="BO20" s="79">
        <f t="shared" si="93"/>
        <v>0</v>
      </c>
      <c r="BP20" s="79">
        <f t="shared" si="93"/>
        <v>0</v>
      </c>
      <c r="BQ20" s="79">
        <f t="shared" si="93"/>
        <v>0</v>
      </c>
      <c r="BR20" s="79">
        <f t="shared" si="93"/>
        <v>0</v>
      </c>
      <c r="BS20" s="79">
        <f t="shared" si="93"/>
        <v>0</v>
      </c>
      <c r="BT20" s="79">
        <f t="shared" si="93"/>
        <v>0</v>
      </c>
      <c r="BU20" s="79">
        <f t="shared" si="93"/>
        <v>0</v>
      </c>
    </row>
    <row r="21">
      <c r="A21" s="22" t="str">
        <f>Atletas!A:A</f>
        <v>Kauê</v>
      </c>
      <c r="B21" s="78">
        <f t="shared" ref="B21:C21" si="94">BJ21/(4*3)</f>
        <v>0</v>
      </c>
      <c r="C21" s="78">
        <f t="shared" si="94"/>
        <v>0.08333333333</v>
      </c>
      <c r="D21" s="78">
        <f t="shared" si="7"/>
        <v>0.3333333333</v>
      </c>
      <c r="E21" s="78">
        <f t="shared" ref="E21:F21" si="95">BM21/(4*3)</f>
        <v>1</v>
      </c>
      <c r="F21" s="78">
        <f t="shared" si="95"/>
        <v>0.25</v>
      </c>
      <c r="G21" s="78">
        <f t="shared" si="9"/>
        <v>0.4</v>
      </c>
      <c r="H21" s="78">
        <f t="shared" ref="H21:I21" si="96">BP21/(4*3)</f>
        <v>0.25</v>
      </c>
      <c r="I21" s="78">
        <f t="shared" si="96"/>
        <v>0</v>
      </c>
      <c r="J21" s="78">
        <f t="shared" si="11"/>
        <v>0</v>
      </c>
      <c r="K21" s="78">
        <f t="shared" ref="K21:M21" si="97">BS21/(4*3)</f>
        <v>0</v>
      </c>
      <c r="L21" s="78">
        <f t="shared" si="97"/>
        <v>0</v>
      </c>
      <c r="M21" s="78">
        <f t="shared" si="97"/>
        <v>0</v>
      </c>
      <c r="N21" s="79">
        <f>SUMIFS('Histórico de Jogos'!$A:$A,'Histórico de Jogos'!$B:$B,"&gt;="&amp;N$2,'Histórico de Jogos'!$B:$B,"&lt;="&amp;EOMONTH(N$2,0),'Histórico de Jogos'!$D:$D,$A21)</f>
        <v>0</v>
      </c>
      <c r="O21" s="79">
        <f>SUMIFS('Histórico de Jogos'!$A:$A,'Histórico de Jogos'!$B:$B,"&gt;="&amp;O$2,'Histórico de Jogos'!$B:$B,"&lt;="&amp;EOMONTH(O$2,0),'Histórico de Jogos'!$D:$D,$A21)</f>
        <v>3</v>
      </c>
      <c r="P21" s="79">
        <f>SUMIFS('Histórico de Jogos'!$A:$A,'Histórico de Jogos'!$B:$B,"&gt;="&amp;P$2,'Histórico de Jogos'!$B:$B,"&lt;="&amp;EOMONTH(P$2,0),'Histórico de Jogos'!$D:$D,$A21)</f>
        <v>3</v>
      </c>
      <c r="Q21" s="79">
        <f>SUMIFS('Histórico de Jogos'!$A:$A,'Histórico de Jogos'!$B:$B,"&gt;="&amp;Q$2,'Histórico de Jogos'!$B:$B,"&lt;="&amp;EOMONTH(Q$2,0),'Histórico de Jogos'!$D:$D,$A21)</f>
        <v>4</v>
      </c>
      <c r="R21" s="79">
        <f>SUMIFS('Histórico de Jogos'!$A:$A,'Histórico de Jogos'!$B:$B,"&gt;="&amp;R$2,'Histórico de Jogos'!$B:$B,"&lt;="&amp;EOMONTH(R$2,0),'Histórico de Jogos'!$D:$D,$A21)</f>
        <v>3</v>
      </c>
      <c r="S21" s="79">
        <f>SUMIFS('Histórico de Jogos'!$A:$A,'Histórico de Jogos'!$B:$B,"&gt;="&amp;S$2,'Histórico de Jogos'!$B:$B,"&lt;="&amp;EOMONTH(S$2,0),'Histórico de Jogos'!$D:$D,$A21)</f>
        <v>4</v>
      </c>
      <c r="T21" s="79">
        <f>SUMIFS('Histórico de Jogos'!$A:$A,'Histórico de Jogos'!$B:$B,"&gt;="&amp;T$2,'Histórico de Jogos'!$B:$B,"&lt;="&amp;EOMONTH(T$2,0),'Histórico de Jogos'!$D:$D,$A21)</f>
        <v>1</v>
      </c>
      <c r="U21" s="79">
        <f>SUMIFS('Histórico de Jogos'!$A:$A,'Histórico de Jogos'!$B:$B,"&gt;="&amp;U$2,'Histórico de Jogos'!$B:$B,"&lt;="&amp;EOMONTH(U$2,0),'Histórico de Jogos'!$D:$D,$A21)</f>
        <v>0</v>
      </c>
      <c r="V21" s="79">
        <f>SUMIFS('Histórico de Jogos'!$A:$A,'Histórico de Jogos'!$B:$B,"&gt;="&amp;V$2,'Histórico de Jogos'!$B:$B,"&lt;="&amp;EOMONTH(V$2,0),'Histórico de Jogos'!$D:$D,$A21)</f>
        <v>0</v>
      </c>
      <c r="W21" s="79">
        <f>SUMIFS('Histórico de Jogos'!$A:$A,'Histórico de Jogos'!$B:$B,"&gt;="&amp;W$2,'Histórico de Jogos'!$B:$B,"&lt;="&amp;EOMONTH(W$2,0),'Histórico de Jogos'!$D:$D,$A21)</f>
        <v>0</v>
      </c>
      <c r="X21" s="79">
        <f>SUMIFS('Histórico de Jogos'!$A:$A,'Histórico de Jogos'!$B:$B,"&gt;="&amp;X$2,'Histórico de Jogos'!$B:$B,"&lt;="&amp;EOMONTH(X$2,0),'Histórico de Jogos'!$D:$D,$A21)</f>
        <v>0</v>
      </c>
      <c r="Y21" s="79">
        <f>SUMIFS('Histórico de Jogos'!$A:$A,'Histórico de Jogos'!$B:$B,"&gt;="&amp;Y$2,'Histórico de Jogos'!$B:$B,"&lt;="&amp;EOMONTH(Y$2,0),'Histórico de Jogos'!$D:$D,$A21)</f>
        <v>0</v>
      </c>
      <c r="Z21" s="80">
        <f>SUMIFS('Histórico de Jogos'!$A:$A,'Histórico de Jogos'!$B:$B,"&gt;="&amp;Z$2,'Histórico de Jogos'!$B:$B,"&lt;="&amp;EOMONTH(Z$2,0),'Histórico de Jogos'!$D:$D,$A21,'Histórico de Jogos'!$F:$F,"V")</f>
        <v>0</v>
      </c>
      <c r="AA21" s="80">
        <f>SUMIFS('Histórico de Jogos'!$A:$A,'Histórico de Jogos'!$B:$B,"&gt;="&amp;AA$2,'Histórico de Jogos'!$B:$B,"&lt;="&amp;EOMONTH(AA$2,0),'Histórico de Jogos'!$D:$D,$A21,'Histórico de Jogos'!$F:$F,"V")</f>
        <v>0</v>
      </c>
      <c r="AB21" s="80">
        <f>SUMIFS('Histórico de Jogos'!$A:$A,'Histórico de Jogos'!$B:$B,"&gt;="&amp;AB$2,'Histórico de Jogos'!$B:$B,"&lt;="&amp;EOMONTH(AB$2,0),'Histórico de Jogos'!$D:$D,$A21,'Histórico de Jogos'!$F:$F,"V")</f>
        <v>1</v>
      </c>
      <c r="AC21" s="80">
        <f>SUMIFS('Histórico de Jogos'!$A:$A,'Histórico de Jogos'!$B:$B,"&gt;="&amp;AC$2,'Histórico de Jogos'!$B:$B,"&lt;="&amp;EOMONTH(AC$2,0),'Histórico de Jogos'!$D:$D,$A21,'Histórico de Jogos'!$F:$F,"V")</f>
        <v>4</v>
      </c>
      <c r="AD21" s="80">
        <f>SUMIFS('Histórico de Jogos'!$A:$A,'Histórico de Jogos'!$B:$B,"&gt;="&amp;AD$2,'Histórico de Jogos'!$B:$B,"&lt;="&amp;EOMONTH(AD$2,0),'Histórico de Jogos'!$D:$D,$A21,'Histórico de Jogos'!$F:$F,"V")</f>
        <v>1</v>
      </c>
      <c r="AE21" s="80">
        <f>SUMIFS('Histórico de Jogos'!$A:$A,'Histórico de Jogos'!$B:$B,"&gt;="&amp;AE$2,'Histórico de Jogos'!$B:$B,"&lt;="&amp;EOMONTH(AE$2,0),'Histórico de Jogos'!$D:$D,$A21,'Histórico de Jogos'!$F:$F,"V")</f>
        <v>2</v>
      </c>
      <c r="AF21" s="80">
        <f>SUMIFS('Histórico de Jogos'!$A:$A,'Histórico de Jogos'!$B:$B,"&gt;="&amp;AF$2,'Histórico de Jogos'!$B:$B,"&lt;="&amp;EOMONTH(AF$2,0),'Histórico de Jogos'!$D:$D,$A21,'Histórico de Jogos'!$F:$F,"V")</f>
        <v>1</v>
      </c>
      <c r="AG21" s="80">
        <f>SUMIFS('Histórico de Jogos'!$A:$A,'Histórico de Jogos'!$B:$B,"&gt;="&amp;AG$2,'Histórico de Jogos'!$B:$B,"&lt;="&amp;EOMONTH(AG$2,0),'Histórico de Jogos'!$D:$D,$A21,'Histórico de Jogos'!$F:$F,"V")</f>
        <v>0</v>
      </c>
      <c r="AH21" s="80">
        <f>SUMIFS('Histórico de Jogos'!$A:$A,'Histórico de Jogos'!$B:$B,"&gt;="&amp;AH$2,'Histórico de Jogos'!$B:$B,"&lt;="&amp;EOMONTH(AH$2,0),'Histórico de Jogos'!$D:$D,$A21,'Histórico de Jogos'!$F:$F,"V")</f>
        <v>0</v>
      </c>
      <c r="AI21" s="80">
        <f>SUMIFS('Histórico de Jogos'!$A:$A,'Histórico de Jogos'!$B:$B,"&gt;="&amp;AI$2,'Histórico de Jogos'!$B:$B,"&lt;="&amp;EOMONTH(AI$2,0),'Histórico de Jogos'!$D:$D,$A21,'Histórico de Jogos'!$F:$F,"V")</f>
        <v>0</v>
      </c>
      <c r="AJ21" s="80">
        <f>SUMIFS('Histórico de Jogos'!$A:$A,'Histórico de Jogos'!$B:$B,"&gt;="&amp;AJ$2,'Histórico de Jogos'!$B:$B,"&lt;="&amp;EOMONTH(AJ$2,0),'Histórico de Jogos'!$D:$D,$A21,'Histórico de Jogos'!$F:$F,"V")</f>
        <v>0</v>
      </c>
      <c r="AK21" s="80">
        <f>SUMIFS('Histórico de Jogos'!$A:$A,'Histórico de Jogos'!$B:$B,"&gt;="&amp;AK$2,'Histórico de Jogos'!$B:$B,"&lt;="&amp;EOMONTH(AK$2,0),'Histórico de Jogos'!$D:$D,$A21,'Histórico de Jogos'!$F:$F,"V")</f>
        <v>0</v>
      </c>
      <c r="AL21" s="81">
        <f>SUMIFS('Histórico de Jogos'!$A:$A,'Histórico de Jogos'!$B:$B,"&gt;="&amp;AL$2,'Histórico de Jogos'!$B:$B,"&lt;="&amp;EOMONTH(AL$2,0),'Histórico de Jogos'!$D:$D,$A21,'Histórico de Jogos'!$F:$F,"V")</f>
        <v>0</v>
      </c>
      <c r="AM21" s="81">
        <f>SUMIFS('Histórico de Jogos'!$A:$A,'Histórico de Jogos'!$B:$B,"&gt;="&amp;AM$2,'Histórico de Jogos'!$B:$B,"&lt;="&amp;EOMONTH(AM$2,0),'Histórico de Jogos'!$D:$D,$A21,'Histórico de Jogos'!$F:$F,"V")</f>
        <v>0</v>
      </c>
      <c r="AN21" s="81">
        <f>SUMIFS('Histórico de Jogos'!$A:$A,'Histórico de Jogos'!$B:$B,"&gt;="&amp;AN$2,'Histórico de Jogos'!$B:$B,"&lt;="&amp;EOMONTH(AN$2,0),'Histórico de Jogos'!$D:$D,$A21,'Histórico de Jogos'!$F:$F,"V")</f>
        <v>1</v>
      </c>
      <c r="AO21" s="81">
        <f>SUMIFS('Histórico de Jogos'!$A:$A,'Histórico de Jogos'!$B:$B,"&gt;="&amp;AO$2,'Histórico de Jogos'!$B:$B,"&lt;="&amp;EOMONTH(AO$2,0),'Histórico de Jogos'!$D:$D,$A21,'Histórico de Jogos'!$F:$F,"V")</f>
        <v>4</v>
      </c>
      <c r="AP21" s="81">
        <f>SUMIFS('Histórico de Jogos'!$A:$A,'Histórico de Jogos'!$B:$B,"&gt;="&amp;AP$2,'Histórico de Jogos'!$B:$B,"&lt;="&amp;EOMONTH(AP$2,0),'Histórico de Jogos'!$D:$D,$A21,'Histórico de Jogos'!$F:$F,"D")</f>
        <v>2</v>
      </c>
      <c r="AQ21" s="81">
        <f>SUMIFS('Histórico de Jogos'!$A:$A,'Histórico de Jogos'!$B:$B,"&gt;="&amp;AQ$2,'Histórico de Jogos'!$B:$B,"&lt;="&amp;EOMONTH(AQ$2,0),'Histórico de Jogos'!$D:$D,$A21,'Histórico de Jogos'!$F:$F,"V")</f>
        <v>2</v>
      </c>
      <c r="AR21" s="81">
        <f>SUMIFS('Histórico de Jogos'!$A:$A,'Histórico de Jogos'!$B:$B,"&gt;="&amp;AR$2,'Histórico de Jogos'!$B:$B,"&lt;="&amp;EOMONTH(AR$2,0),'Histórico de Jogos'!$D:$D,$A21,'Histórico de Jogos'!$F:$F,"V")</f>
        <v>1</v>
      </c>
      <c r="AS21" s="81">
        <f>SUMIFS('Histórico de Jogos'!$A:$A,'Histórico de Jogos'!$B:$B,"&gt;="&amp;AS$2,'Histórico de Jogos'!$B:$B,"&lt;="&amp;EOMONTH(AS$2,0),'Histórico de Jogos'!$D:$D,$A21,'Histórico de Jogos'!$F:$F,"V")</f>
        <v>0</v>
      </c>
      <c r="AT21" s="81">
        <f>SUMIFS('Histórico de Jogos'!$A:$A,'Histórico de Jogos'!$B:$B,"&gt;="&amp;AT$2,'Histórico de Jogos'!$B:$B,"&lt;="&amp;EOMONTH(AT$2,0),'Histórico de Jogos'!$D:$D,$A21,'Histórico de Jogos'!$F:$F,"D")</f>
        <v>0</v>
      </c>
      <c r="AU21" s="81">
        <f>SUMIFS('Histórico de Jogos'!$A:$A,'Histórico de Jogos'!$B:$B,"&gt;="&amp;AU$2,'Histórico de Jogos'!$B:$B,"&lt;="&amp;EOMONTH(AU$2,0),'Histórico de Jogos'!$D:$D,$A21,'Histórico de Jogos'!$F:$F,"V")</f>
        <v>0</v>
      </c>
      <c r="AV21" s="81">
        <f>SUMIFS('Histórico de Jogos'!$A:$A,'Histórico de Jogos'!$B:$B,"&gt;="&amp;AV$2,'Histórico de Jogos'!$B:$B,"&lt;="&amp;EOMONTH(AV$2,0),'Histórico de Jogos'!$D:$D,$A21,'Histórico de Jogos'!$F:$F,"D")</f>
        <v>0</v>
      </c>
      <c r="AW21" s="81">
        <f>SUMIFS('Histórico de Jogos'!$A:$A,'Histórico de Jogos'!$B:$B,"&gt;="&amp;AW$2,'Histórico de Jogos'!$B:$B,"&lt;="&amp;EOMONTH(AW$2,0),'Histórico de Jogos'!$D:$D,$A21,'Histórico de Jogos'!$F:$F,"D")</f>
        <v>0</v>
      </c>
      <c r="AX21" s="57">
        <f>SUMIFS('Histórico de Jogos'!$A:$A,'Histórico de Jogos'!$B:$B,"&gt;="&amp;AX$2,'Histórico de Jogos'!$B:$B,"&lt;="&amp;EOMONTH(AX$2,0),'Histórico de Jogos'!$D:$D,$A21,'Histórico de Jogos'!$F:$F,"E")</f>
        <v>0</v>
      </c>
      <c r="AY21" s="57">
        <f>SUMIFS('Histórico de Jogos'!$A:$A,'Histórico de Jogos'!$B:$B,"&gt;="&amp;AY$2,'Histórico de Jogos'!$B:$B,"&lt;="&amp;EOMONTH(AY$2,0),'Histórico de Jogos'!$D:$D,$A21,'Histórico de Jogos'!$F:$F,"E")</f>
        <v>1</v>
      </c>
      <c r="AZ21" s="57">
        <f>SUMIFS('Histórico de Jogos'!$A:$A,'Histórico de Jogos'!$B:$B,"&gt;="&amp;AZ$2,'Histórico de Jogos'!$B:$B,"&lt;="&amp;EOMONTH(AZ$2,0),'Histórico de Jogos'!$D:$D,$A21,'Histórico de Jogos'!$F:$F,"E")</f>
        <v>2</v>
      </c>
      <c r="BA21" s="57">
        <f>SUMIFS('Histórico de Jogos'!$A:$A,'Histórico de Jogos'!$B:$B,"&gt;="&amp;BA$2,'Histórico de Jogos'!$B:$B,"&lt;="&amp;EOMONTH(BA$2,0),'Histórico de Jogos'!$D:$D,$A21,'Histórico de Jogos'!$F:$F,"E")</f>
        <v>0</v>
      </c>
      <c r="BB21" s="57">
        <f>SUMIFS('Histórico de Jogos'!$A:$A,'Histórico de Jogos'!$B:$B,"&gt;="&amp;BB$2,'Histórico de Jogos'!$B:$B,"&lt;="&amp;EOMONTH(BB$2,0),'Histórico de Jogos'!$D:$D,$A21,'Histórico de Jogos'!$F:$F,"E")</f>
        <v>0</v>
      </c>
      <c r="BC21" s="57">
        <f>SUMIFS('Histórico de Jogos'!$A:$A,'Histórico de Jogos'!$B:$B,"&gt;="&amp;BC$2,'Histórico de Jogos'!$B:$B,"&lt;="&amp;EOMONTH(BC$2,0),'Histórico de Jogos'!$D:$D,$A21,'Histórico de Jogos'!$F:$F,"E")</f>
        <v>0</v>
      </c>
      <c r="BD21" s="57">
        <f>SUMIFS('Histórico de Jogos'!$A:$A,'Histórico de Jogos'!$B:$B,"&gt;="&amp;BD$2,'Histórico de Jogos'!$B:$B,"&lt;="&amp;EOMONTH(BD$2,0),'Histórico de Jogos'!$D:$D,$A21,'Histórico de Jogos'!$F:$F,"E")</f>
        <v>0</v>
      </c>
      <c r="BE21" s="57">
        <f>SUMIFS('Histórico de Jogos'!$A:$A,'Histórico de Jogos'!$B:$B,"&gt;="&amp;BE$2,'Histórico de Jogos'!$B:$B,"&lt;="&amp;EOMONTH(BE$2,0),'Histórico de Jogos'!$D:$D,$A21,'Histórico de Jogos'!$F:$F,"E")</f>
        <v>0</v>
      </c>
      <c r="BF21" s="57">
        <f>SUMIFS('Histórico de Jogos'!$A:$A,'Histórico de Jogos'!$B:$B,"&gt;="&amp;BF$2,'Histórico de Jogos'!$B:$B,"&lt;="&amp;EOMONTH(BF$2,0),'Histórico de Jogos'!$D:$D,$A21,'Histórico de Jogos'!$F:$F,"E")</f>
        <v>0</v>
      </c>
      <c r="BG21" s="57">
        <f>SUMIFS('Histórico de Jogos'!$A:$A,'Histórico de Jogos'!$B:$B,"&gt;="&amp;BG$2,'Histórico de Jogos'!$B:$B,"&lt;="&amp;EOMONTH(BG$2,0),'Histórico de Jogos'!$D:$D,$A21,'Histórico de Jogos'!$F:$F,"E")</f>
        <v>0</v>
      </c>
      <c r="BH21" s="57">
        <f>SUMIFS('Histórico de Jogos'!$A:$A,'Histórico de Jogos'!$B:$B,"&gt;="&amp;BH$2,'Histórico de Jogos'!$B:$B,"&lt;="&amp;EOMONTH(BH$2,0),'Histórico de Jogos'!$D:$D,$A21,'Histórico de Jogos'!$F:$F,"E")</f>
        <v>0</v>
      </c>
      <c r="BI21" s="57">
        <f>SUMIFS('Histórico de Jogos'!$A:$A,'Histórico de Jogos'!$B:$B,"&gt;="&amp;BI$2,'Histórico de Jogos'!$B:$B,"&lt;="&amp;EOMONTH(BI$2,0),'Histórico de Jogos'!$D:$D,$A21,'Histórico de Jogos'!$F:$F,"E")</f>
        <v>0</v>
      </c>
      <c r="BJ21" s="79">
        <f t="shared" ref="BJ21:BU21" si="98">SUM(Z21*3)+(AX21)</f>
        <v>0</v>
      </c>
      <c r="BK21" s="79">
        <f t="shared" si="98"/>
        <v>1</v>
      </c>
      <c r="BL21" s="79">
        <f t="shared" si="98"/>
        <v>5</v>
      </c>
      <c r="BM21" s="79">
        <f t="shared" si="98"/>
        <v>12</v>
      </c>
      <c r="BN21" s="79">
        <f t="shared" si="98"/>
        <v>3</v>
      </c>
      <c r="BO21" s="79">
        <f t="shared" si="98"/>
        <v>6</v>
      </c>
      <c r="BP21" s="79">
        <f t="shared" si="98"/>
        <v>3</v>
      </c>
      <c r="BQ21" s="79">
        <f t="shared" si="98"/>
        <v>0</v>
      </c>
      <c r="BR21" s="79">
        <f t="shared" si="98"/>
        <v>0</v>
      </c>
      <c r="BS21" s="79">
        <f t="shared" si="98"/>
        <v>0</v>
      </c>
      <c r="BT21" s="79">
        <f t="shared" si="98"/>
        <v>0</v>
      </c>
      <c r="BU21" s="79">
        <f t="shared" si="98"/>
        <v>0</v>
      </c>
    </row>
    <row r="22">
      <c r="A22" s="22" t="str">
        <f>Atletas!A:A</f>
        <v>Laerte</v>
      </c>
      <c r="B22" s="78">
        <f t="shared" ref="B22:C22" si="99">BJ22/(4*3)</f>
        <v>0</v>
      </c>
      <c r="C22" s="78">
        <f t="shared" si="99"/>
        <v>0.25</v>
      </c>
      <c r="D22" s="78">
        <f t="shared" si="7"/>
        <v>0.06666666667</v>
      </c>
      <c r="E22" s="78">
        <f t="shared" ref="E22:F22" si="100">BM22/(4*3)</f>
        <v>0</v>
      </c>
      <c r="F22" s="78">
        <f t="shared" si="100"/>
        <v>0</v>
      </c>
      <c r="G22" s="78">
        <f t="shared" si="9"/>
        <v>0</v>
      </c>
      <c r="H22" s="78">
        <f t="shared" ref="H22:I22" si="101">BP22/(4*3)</f>
        <v>0</v>
      </c>
      <c r="I22" s="78">
        <f t="shared" si="101"/>
        <v>0</v>
      </c>
      <c r="J22" s="78">
        <f t="shared" si="11"/>
        <v>0</v>
      </c>
      <c r="K22" s="78">
        <f t="shared" ref="K22:M22" si="102">BS22/(4*3)</f>
        <v>0</v>
      </c>
      <c r="L22" s="78">
        <f t="shared" si="102"/>
        <v>0</v>
      </c>
      <c r="M22" s="78">
        <f t="shared" si="102"/>
        <v>0</v>
      </c>
      <c r="N22" s="79">
        <f>SUMIFS('Histórico de Jogos'!$A:$A,'Histórico de Jogos'!$B:$B,"&gt;="&amp;N$2,'Histórico de Jogos'!$B:$B,"&lt;="&amp;EOMONTH(N$2,0),'Histórico de Jogos'!$D:$D,$A22)</f>
        <v>0</v>
      </c>
      <c r="O22" s="79">
        <f>SUMIFS('Histórico de Jogos'!$A:$A,'Histórico de Jogos'!$B:$B,"&gt;="&amp;O$2,'Histórico de Jogos'!$B:$B,"&lt;="&amp;EOMONTH(O$2,0),'Histórico de Jogos'!$D:$D,$A22)</f>
        <v>1</v>
      </c>
      <c r="P22" s="79">
        <f>SUMIFS('Histórico de Jogos'!$A:$A,'Histórico de Jogos'!$B:$B,"&gt;="&amp;P$2,'Histórico de Jogos'!$B:$B,"&lt;="&amp;EOMONTH(P$2,0),'Histórico de Jogos'!$D:$D,$A22)</f>
        <v>1</v>
      </c>
      <c r="Q22" s="79">
        <f>SUMIFS('Histórico de Jogos'!$A:$A,'Histórico de Jogos'!$B:$B,"&gt;="&amp;Q$2,'Histórico de Jogos'!$B:$B,"&lt;="&amp;EOMONTH(Q$2,0),'Histórico de Jogos'!$D:$D,$A22)</f>
        <v>0</v>
      </c>
      <c r="R22" s="79">
        <f>SUMIFS('Histórico de Jogos'!$A:$A,'Histórico de Jogos'!$B:$B,"&gt;="&amp;R$2,'Histórico de Jogos'!$B:$B,"&lt;="&amp;EOMONTH(R$2,0),'Histórico de Jogos'!$D:$D,$A22)</f>
        <v>0</v>
      </c>
      <c r="S22" s="79">
        <f>SUMIFS('Histórico de Jogos'!$A:$A,'Histórico de Jogos'!$B:$B,"&gt;="&amp;S$2,'Histórico de Jogos'!$B:$B,"&lt;="&amp;EOMONTH(S$2,0),'Histórico de Jogos'!$D:$D,$A22)</f>
        <v>0</v>
      </c>
      <c r="T22" s="79">
        <f>SUMIFS('Histórico de Jogos'!$A:$A,'Histórico de Jogos'!$B:$B,"&gt;="&amp;T$2,'Histórico de Jogos'!$B:$B,"&lt;="&amp;EOMONTH(T$2,0),'Histórico de Jogos'!$D:$D,$A22)</f>
        <v>0</v>
      </c>
      <c r="U22" s="79">
        <f>SUMIFS('Histórico de Jogos'!$A:$A,'Histórico de Jogos'!$B:$B,"&gt;="&amp;U$2,'Histórico de Jogos'!$B:$B,"&lt;="&amp;EOMONTH(U$2,0),'Histórico de Jogos'!$D:$D,$A22)</f>
        <v>0</v>
      </c>
      <c r="V22" s="79">
        <f>SUMIFS('Histórico de Jogos'!$A:$A,'Histórico de Jogos'!$B:$B,"&gt;="&amp;V$2,'Histórico de Jogos'!$B:$B,"&lt;="&amp;EOMONTH(V$2,0),'Histórico de Jogos'!$D:$D,$A22)</f>
        <v>0</v>
      </c>
      <c r="W22" s="79">
        <f>SUMIFS('Histórico de Jogos'!$A:$A,'Histórico de Jogos'!$B:$B,"&gt;="&amp;W$2,'Histórico de Jogos'!$B:$B,"&lt;="&amp;EOMONTH(W$2,0),'Histórico de Jogos'!$D:$D,$A22)</f>
        <v>0</v>
      </c>
      <c r="X22" s="79">
        <f>SUMIFS('Histórico de Jogos'!$A:$A,'Histórico de Jogos'!$B:$B,"&gt;="&amp;X$2,'Histórico de Jogos'!$B:$B,"&lt;="&amp;EOMONTH(X$2,0),'Histórico de Jogos'!$D:$D,$A22)</f>
        <v>0</v>
      </c>
      <c r="Y22" s="79">
        <f>SUMIFS('Histórico de Jogos'!$A:$A,'Histórico de Jogos'!$B:$B,"&gt;="&amp;Y$2,'Histórico de Jogos'!$B:$B,"&lt;="&amp;EOMONTH(Y$2,0),'Histórico de Jogos'!$D:$D,$A22)</f>
        <v>0</v>
      </c>
      <c r="Z22" s="80">
        <f>SUMIFS('Histórico de Jogos'!$A:$A,'Histórico de Jogos'!$B:$B,"&gt;="&amp;Z$2,'Histórico de Jogos'!$B:$B,"&lt;="&amp;EOMONTH(Z$2,0),'Histórico de Jogos'!$D:$D,$A22,'Histórico de Jogos'!$F:$F,"V")</f>
        <v>0</v>
      </c>
      <c r="AA22" s="80">
        <f>SUMIFS('Histórico de Jogos'!$A:$A,'Histórico de Jogos'!$B:$B,"&gt;="&amp;AA$2,'Histórico de Jogos'!$B:$B,"&lt;="&amp;EOMONTH(AA$2,0),'Histórico de Jogos'!$D:$D,$A22,'Histórico de Jogos'!$F:$F,"V")</f>
        <v>1</v>
      </c>
      <c r="AB22" s="80">
        <f>SUMIFS('Histórico de Jogos'!$A:$A,'Histórico de Jogos'!$B:$B,"&gt;="&amp;AB$2,'Histórico de Jogos'!$B:$B,"&lt;="&amp;EOMONTH(AB$2,0),'Histórico de Jogos'!$D:$D,$A22,'Histórico de Jogos'!$F:$F,"V")</f>
        <v>0</v>
      </c>
      <c r="AC22" s="80">
        <f>SUMIFS('Histórico de Jogos'!$A:$A,'Histórico de Jogos'!$B:$B,"&gt;="&amp;AC$2,'Histórico de Jogos'!$B:$B,"&lt;="&amp;EOMONTH(AC$2,0),'Histórico de Jogos'!$D:$D,$A22,'Histórico de Jogos'!$F:$F,"V")</f>
        <v>0</v>
      </c>
      <c r="AD22" s="80">
        <f>SUMIFS('Histórico de Jogos'!$A:$A,'Histórico de Jogos'!$B:$B,"&gt;="&amp;AD$2,'Histórico de Jogos'!$B:$B,"&lt;="&amp;EOMONTH(AD$2,0),'Histórico de Jogos'!$D:$D,$A22,'Histórico de Jogos'!$F:$F,"V")</f>
        <v>0</v>
      </c>
      <c r="AE22" s="80">
        <f>SUMIFS('Histórico de Jogos'!$A:$A,'Histórico de Jogos'!$B:$B,"&gt;="&amp;AE$2,'Histórico de Jogos'!$B:$B,"&lt;="&amp;EOMONTH(AE$2,0),'Histórico de Jogos'!$D:$D,$A22,'Histórico de Jogos'!$F:$F,"V")</f>
        <v>0</v>
      </c>
      <c r="AF22" s="80">
        <f>SUMIFS('Histórico de Jogos'!$A:$A,'Histórico de Jogos'!$B:$B,"&gt;="&amp;AF$2,'Histórico de Jogos'!$B:$B,"&lt;="&amp;EOMONTH(AF$2,0),'Histórico de Jogos'!$D:$D,$A22,'Histórico de Jogos'!$F:$F,"V")</f>
        <v>0</v>
      </c>
      <c r="AG22" s="80">
        <f>SUMIFS('Histórico de Jogos'!$A:$A,'Histórico de Jogos'!$B:$B,"&gt;="&amp;AG$2,'Histórico de Jogos'!$B:$B,"&lt;="&amp;EOMONTH(AG$2,0),'Histórico de Jogos'!$D:$D,$A22,'Histórico de Jogos'!$F:$F,"V")</f>
        <v>0</v>
      </c>
      <c r="AH22" s="80">
        <f>SUMIFS('Histórico de Jogos'!$A:$A,'Histórico de Jogos'!$B:$B,"&gt;="&amp;AH$2,'Histórico de Jogos'!$B:$B,"&lt;="&amp;EOMONTH(AH$2,0),'Histórico de Jogos'!$D:$D,$A22,'Histórico de Jogos'!$F:$F,"V")</f>
        <v>0</v>
      </c>
      <c r="AI22" s="80">
        <f>SUMIFS('Histórico de Jogos'!$A:$A,'Histórico de Jogos'!$B:$B,"&gt;="&amp;AI$2,'Histórico de Jogos'!$B:$B,"&lt;="&amp;EOMONTH(AI$2,0),'Histórico de Jogos'!$D:$D,$A22,'Histórico de Jogos'!$F:$F,"V")</f>
        <v>0</v>
      </c>
      <c r="AJ22" s="80">
        <f>SUMIFS('Histórico de Jogos'!$A:$A,'Histórico de Jogos'!$B:$B,"&gt;="&amp;AJ$2,'Histórico de Jogos'!$B:$B,"&lt;="&amp;EOMONTH(AJ$2,0),'Histórico de Jogos'!$D:$D,$A22,'Histórico de Jogos'!$F:$F,"V")</f>
        <v>0</v>
      </c>
      <c r="AK22" s="80">
        <f>SUMIFS('Histórico de Jogos'!$A:$A,'Histórico de Jogos'!$B:$B,"&gt;="&amp;AK$2,'Histórico de Jogos'!$B:$B,"&lt;="&amp;EOMONTH(AK$2,0),'Histórico de Jogos'!$D:$D,$A22,'Histórico de Jogos'!$F:$F,"V")</f>
        <v>0</v>
      </c>
      <c r="AL22" s="81">
        <f>SUMIFS('Histórico de Jogos'!$A:$A,'Histórico de Jogos'!$B:$B,"&gt;="&amp;AL$2,'Histórico de Jogos'!$B:$B,"&lt;="&amp;EOMONTH(AL$2,0),'Histórico de Jogos'!$D:$D,$A22,'Histórico de Jogos'!$F:$F,"D")</f>
        <v>0</v>
      </c>
      <c r="AM22" s="81">
        <f>SUMIFS('Histórico de Jogos'!$A:$A,'Histórico de Jogos'!$B:$B,"&gt;="&amp;AM$2,'Histórico de Jogos'!$B:$B,"&lt;="&amp;EOMONTH(AM$2,0),'Histórico de Jogos'!$D:$D,$A22,'Histórico de Jogos'!$F:$F,"D")</f>
        <v>0</v>
      </c>
      <c r="AN22" s="81">
        <f>SUMIFS('Histórico de Jogos'!$A:$A,'Histórico de Jogos'!$B:$B,"&gt;="&amp;AN$2,'Histórico de Jogos'!$B:$B,"&lt;="&amp;EOMONTH(AN$2,0),'Histórico de Jogos'!$D:$D,$A22,'Histórico de Jogos'!$F:$F,"D")</f>
        <v>0</v>
      </c>
      <c r="AO22" s="81">
        <f>SUMIFS('Histórico de Jogos'!$A:$A,'Histórico de Jogos'!$B:$B,"&gt;="&amp;AO$2,'Histórico de Jogos'!$B:$B,"&lt;="&amp;EOMONTH(AO$2,0),'Histórico de Jogos'!$D:$D,$A22,'Histórico de Jogos'!$F:$F,"D")</f>
        <v>0</v>
      </c>
      <c r="AP22" s="81">
        <f>SUMIFS('Histórico de Jogos'!$A:$A,'Histórico de Jogos'!$B:$B,"&gt;="&amp;AP$2,'Histórico de Jogos'!$B:$B,"&lt;="&amp;EOMONTH(AP$2,0),'Histórico de Jogos'!$D:$D,$A22,'Histórico de Jogos'!$F:$F,"D")</f>
        <v>0</v>
      </c>
      <c r="AQ22" s="81">
        <f>SUMIFS('Histórico de Jogos'!$A:$A,'Histórico de Jogos'!$B:$B,"&gt;="&amp;AQ$2,'Histórico de Jogos'!$B:$B,"&lt;="&amp;EOMONTH(AQ$2,0),'Histórico de Jogos'!$D:$D,$A22,'Histórico de Jogos'!$F:$F,"D")</f>
        <v>0</v>
      </c>
      <c r="AR22" s="81">
        <f>SUMIFS('Histórico de Jogos'!$A:$A,'Histórico de Jogos'!$B:$B,"&gt;="&amp;AR$2,'Histórico de Jogos'!$B:$B,"&lt;="&amp;EOMONTH(AR$2,0),'Histórico de Jogos'!$D:$D,$A22,'Histórico de Jogos'!$F:$F,"D")</f>
        <v>0</v>
      </c>
      <c r="AS22" s="81">
        <f>SUMIFS('Histórico de Jogos'!$A:$A,'Histórico de Jogos'!$B:$B,"&gt;="&amp;AS$2,'Histórico de Jogos'!$B:$B,"&lt;="&amp;EOMONTH(AS$2,0),'Histórico de Jogos'!$D:$D,$A22,'Histórico de Jogos'!$F:$F,"D")</f>
        <v>0</v>
      </c>
      <c r="AT22" s="81">
        <f>SUMIFS('Histórico de Jogos'!$A:$A,'Histórico de Jogos'!$B:$B,"&gt;="&amp;AT$2,'Histórico de Jogos'!$B:$B,"&lt;="&amp;EOMONTH(AT$2,0),'Histórico de Jogos'!$D:$D,$A22,'Histórico de Jogos'!$F:$F,"D")</f>
        <v>0</v>
      </c>
      <c r="AU22" s="81">
        <f>SUMIFS('Histórico de Jogos'!$A:$A,'Histórico de Jogos'!$B:$B,"&gt;="&amp;AU$2,'Histórico de Jogos'!$B:$B,"&lt;="&amp;EOMONTH(AU$2,0),'Histórico de Jogos'!$D:$D,$A22,'Histórico de Jogos'!$F:$F,"D")</f>
        <v>0</v>
      </c>
      <c r="AV22" s="81">
        <f>SUMIFS('Histórico de Jogos'!$A:$A,'Histórico de Jogos'!$B:$B,"&gt;="&amp;AV$2,'Histórico de Jogos'!$B:$B,"&lt;="&amp;EOMONTH(AV$2,0),'Histórico de Jogos'!$D:$D,$A22,'Histórico de Jogos'!$F:$F,"D")</f>
        <v>0</v>
      </c>
      <c r="AW22" s="81">
        <f>SUMIFS('Histórico de Jogos'!$A:$A,'Histórico de Jogos'!$B:$B,"&gt;="&amp;AW$2,'Histórico de Jogos'!$B:$B,"&lt;="&amp;EOMONTH(AW$2,0),'Histórico de Jogos'!$D:$D,$A22,'Histórico de Jogos'!$F:$F,"D")</f>
        <v>0</v>
      </c>
      <c r="AX22" s="57">
        <f>SUMIFS('Histórico de Jogos'!$A:$A,'Histórico de Jogos'!$B:$B,"&gt;="&amp;AX$2,'Histórico de Jogos'!$B:$B,"&lt;="&amp;EOMONTH(AX$2,0),'Histórico de Jogos'!$D:$D,$A22,'Histórico de Jogos'!$F:$F,"E")</f>
        <v>0</v>
      </c>
      <c r="AY22" s="57">
        <f>SUMIFS('Histórico de Jogos'!$A:$A,'Histórico de Jogos'!$B:$B,"&gt;="&amp;AY$2,'Histórico de Jogos'!$B:$B,"&lt;="&amp;EOMONTH(AY$2,0),'Histórico de Jogos'!$D:$D,$A22,'Histórico de Jogos'!$F:$F,"E")</f>
        <v>0</v>
      </c>
      <c r="AZ22" s="57">
        <f>SUMIFS('Histórico de Jogos'!$A:$A,'Histórico de Jogos'!$B:$B,"&gt;="&amp;AZ$2,'Histórico de Jogos'!$B:$B,"&lt;="&amp;EOMONTH(AZ$2,0),'Histórico de Jogos'!$D:$D,$A22,'Histórico de Jogos'!$F:$F,"E")</f>
        <v>1</v>
      </c>
      <c r="BA22" s="57">
        <f>SUMIFS('Histórico de Jogos'!$A:$A,'Histórico de Jogos'!$B:$B,"&gt;="&amp;BA$2,'Histórico de Jogos'!$B:$B,"&lt;="&amp;EOMONTH(BA$2,0),'Histórico de Jogos'!$D:$D,$A22,'Histórico de Jogos'!$F:$F,"E")</f>
        <v>0</v>
      </c>
      <c r="BB22" s="57">
        <f>SUMIFS('Histórico de Jogos'!$A:$A,'Histórico de Jogos'!$B:$B,"&gt;="&amp;BB$2,'Histórico de Jogos'!$B:$B,"&lt;="&amp;EOMONTH(BB$2,0),'Histórico de Jogos'!$D:$D,$A22,'Histórico de Jogos'!$F:$F,"E")</f>
        <v>0</v>
      </c>
      <c r="BC22" s="57">
        <f>SUMIFS('Histórico de Jogos'!$A:$A,'Histórico de Jogos'!$B:$B,"&gt;="&amp;BC$2,'Histórico de Jogos'!$B:$B,"&lt;="&amp;EOMONTH(BC$2,0),'Histórico de Jogos'!$D:$D,$A22,'Histórico de Jogos'!$F:$F,"E")</f>
        <v>0</v>
      </c>
      <c r="BD22" s="57">
        <f>SUMIFS('Histórico de Jogos'!$A:$A,'Histórico de Jogos'!$B:$B,"&gt;="&amp;BD$2,'Histórico de Jogos'!$B:$B,"&lt;="&amp;EOMONTH(BD$2,0),'Histórico de Jogos'!$D:$D,$A22,'Histórico de Jogos'!$F:$F,"E")</f>
        <v>0</v>
      </c>
      <c r="BE22" s="57">
        <f>SUMIFS('Histórico de Jogos'!$A:$A,'Histórico de Jogos'!$B:$B,"&gt;="&amp;BE$2,'Histórico de Jogos'!$B:$B,"&lt;="&amp;EOMONTH(BE$2,0),'Histórico de Jogos'!$D:$D,$A22,'Histórico de Jogos'!$F:$F,"E")</f>
        <v>0</v>
      </c>
      <c r="BF22" s="57">
        <f>SUMIFS('Histórico de Jogos'!$A:$A,'Histórico de Jogos'!$B:$B,"&gt;="&amp;BF$2,'Histórico de Jogos'!$B:$B,"&lt;="&amp;EOMONTH(BF$2,0),'Histórico de Jogos'!$D:$D,$A22,'Histórico de Jogos'!$F:$F,"E")</f>
        <v>0</v>
      </c>
      <c r="BG22" s="57">
        <f>SUMIFS('Histórico de Jogos'!$A:$A,'Histórico de Jogos'!$B:$B,"&gt;="&amp;BG$2,'Histórico de Jogos'!$B:$B,"&lt;="&amp;EOMONTH(BG$2,0),'Histórico de Jogos'!$D:$D,$A22,'Histórico de Jogos'!$F:$F,"E")</f>
        <v>0</v>
      </c>
      <c r="BH22" s="57">
        <f>SUMIFS('Histórico de Jogos'!$A:$A,'Histórico de Jogos'!$B:$B,"&gt;="&amp;BH$2,'Histórico de Jogos'!$B:$B,"&lt;="&amp;EOMONTH(BH$2,0),'Histórico de Jogos'!$D:$D,$A22,'Histórico de Jogos'!$F:$F,"E")</f>
        <v>0</v>
      </c>
      <c r="BI22" s="57">
        <f>SUMIFS('Histórico de Jogos'!$A:$A,'Histórico de Jogos'!$B:$B,"&gt;="&amp;BI$2,'Histórico de Jogos'!$B:$B,"&lt;="&amp;EOMONTH(BI$2,0),'Histórico de Jogos'!$D:$D,$A22,'Histórico de Jogos'!$F:$F,"E")</f>
        <v>0</v>
      </c>
      <c r="BJ22" s="79">
        <f t="shared" ref="BJ22:BU22" si="103">SUM(Z22*3)+(AX22)</f>
        <v>0</v>
      </c>
      <c r="BK22" s="79">
        <f t="shared" si="103"/>
        <v>3</v>
      </c>
      <c r="BL22" s="79">
        <f t="shared" si="103"/>
        <v>1</v>
      </c>
      <c r="BM22" s="79">
        <f t="shared" si="103"/>
        <v>0</v>
      </c>
      <c r="BN22" s="79">
        <f t="shared" si="103"/>
        <v>0</v>
      </c>
      <c r="BO22" s="79">
        <f t="shared" si="103"/>
        <v>0</v>
      </c>
      <c r="BP22" s="79">
        <f t="shared" si="103"/>
        <v>0</v>
      </c>
      <c r="BQ22" s="79">
        <f t="shared" si="103"/>
        <v>0</v>
      </c>
      <c r="BR22" s="79">
        <f t="shared" si="103"/>
        <v>0</v>
      </c>
      <c r="BS22" s="79">
        <f t="shared" si="103"/>
        <v>0</v>
      </c>
      <c r="BT22" s="79">
        <f t="shared" si="103"/>
        <v>0</v>
      </c>
      <c r="BU22" s="79">
        <f t="shared" si="103"/>
        <v>0</v>
      </c>
    </row>
    <row r="23">
      <c r="A23" s="22" t="str">
        <f>Atletas!A:A</f>
        <v>Leo</v>
      </c>
      <c r="B23" s="78">
        <f t="shared" ref="B23:C23" si="104">BJ23/(4*3)</f>
        <v>0</v>
      </c>
      <c r="C23" s="78">
        <f t="shared" si="104"/>
        <v>0</v>
      </c>
      <c r="D23" s="78">
        <f t="shared" si="7"/>
        <v>0</v>
      </c>
      <c r="E23" s="78">
        <f t="shared" ref="E23:F23" si="105">BM23/(4*3)</f>
        <v>0</v>
      </c>
      <c r="F23" s="78">
        <f t="shared" si="105"/>
        <v>0</v>
      </c>
      <c r="G23" s="78">
        <f t="shared" si="9"/>
        <v>0</v>
      </c>
      <c r="H23" s="78">
        <f t="shared" ref="H23:I23" si="106">BP23/(4*3)</f>
        <v>0</v>
      </c>
      <c r="I23" s="78">
        <f t="shared" si="106"/>
        <v>0</v>
      </c>
      <c r="J23" s="78">
        <f t="shared" si="11"/>
        <v>0</v>
      </c>
      <c r="K23" s="78">
        <f t="shared" ref="K23:M23" si="107">BS23/(4*3)</f>
        <v>0</v>
      </c>
      <c r="L23" s="78">
        <f t="shared" si="107"/>
        <v>0</v>
      </c>
      <c r="M23" s="78">
        <f t="shared" si="107"/>
        <v>0</v>
      </c>
      <c r="N23" s="79">
        <f>SUMIFS('Histórico de Jogos'!$A:$A,'Histórico de Jogos'!$B:$B,"&gt;="&amp;N$2,'Histórico de Jogos'!$B:$B,"&lt;="&amp;EOMONTH(N$2,0),'Histórico de Jogos'!$D:$D,$A23)</f>
        <v>0</v>
      </c>
      <c r="O23" s="79">
        <f>SUMIFS('Histórico de Jogos'!$A:$A,'Histórico de Jogos'!$B:$B,"&gt;="&amp;O$2,'Histórico de Jogos'!$B:$B,"&lt;="&amp;EOMONTH(O$2,0),'Histórico de Jogos'!$D:$D,$A23)</f>
        <v>0</v>
      </c>
      <c r="P23" s="79">
        <f>SUMIFS('Histórico de Jogos'!$A:$A,'Histórico de Jogos'!$B:$B,"&gt;="&amp;P$2,'Histórico de Jogos'!$B:$B,"&lt;="&amp;EOMONTH(P$2,0),'Histórico de Jogos'!$D:$D,$A23)</f>
        <v>0</v>
      </c>
      <c r="Q23" s="79">
        <f>SUMIFS('Histórico de Jogos'!$A:$A,'Histórico de Jogos'!$B:$B,"&gt;="&amp;Q$2,'Histórico de Jogos'!$B:$B,"&lt;="&amp;EOMONTH(Q$2,0),'Histórico de Jogos'!$D:$D,$A23)</f>
        <v>0</v>
      </c>
      <c r="R23" s="79">
        <f>SUMIFS('Histórico de Jogos'!$A:$A,'Histórico de Jogos'!$B:$B,"&gt;="&amp;R$2,'Histórico de Jogos'!$B:$B,"&lt;="&amp;EOMONTH(R$2,0),'Histórico de Jogos'!$D:$D,$A23)</f>
        <v>0</v>
      </c>
      <c r="S23" s="79">
        <f>SUMIFS('Histórico de Jogos'!$A:$A,'Histórico de Jogos'!$B:$B,"&gt;="&amp;S$2,'Histórico de Jogos'!$B:$B,"&lt;="&amp;EOMONTH(S$2,0),'Histórico de Jogos'!$D:$D,$A23)</f>
        <v>0</v>
      </c>
      <c r="T23" s="79">
        <f>SUMIFS('Histórico de Jogos'!$A:$A,'Histórico de Jogos'!$B:$B,"&gt;="&amp;T$2,'Histórico de Jogos'!$B:$B,"&lt;="&amp;EOMONTH(T$2,0),'Histórico de Jogos'!$D:$D,$A23)</f>
        <v>0</v>
      </c>
      <c r="U23" s="79">
        <f>SUMIFS('Histórico de Jogos'!$A:$A,'Histórico de Jogos'!$B:$B,"&gt;="&amp;U$2,'Histórico de Jogos'!$B:$B,"&lt;="&amp;EOMONTH(U$2,0),'Histórico de Jogos'!$D:$D,$A23)</f>
        <v>0</v>
      </c>
      <c r="V23" s="79">
        <f>SUMIFS('Histórico de Jogos'!$A:$A,'Histórico de Jogos'!$B:$B,"&gt;="&amp;V$2,'Histórico de Jogos'!$B:$B,"&lt;="&amp;EOMONTH(V$2,0),'Histórico de Jogos'!$D:$D,$A23)</f>
        <v>0</v>
      </c>
      <c r="W23" s="79">
        <f>SUMIFS('Histórico de Jogos'!$A:$A,'Histórico de Jogos'!$B:$B,"&gt;="&amp;W$2,'Histórico de Jogos'!$B:$B,"&lt;="&amp;EOMONTH(W$2,0),'Histórico de Jogos'!$D:$D,$A23)</f>
        <v>0</v>
      </c>
      <c r="X23" s="79">
        <f>SUMIFS('Histórico de Jogos'!$A:$A,'Histórico de Jogos'!$B:$B,"&gt;="&amp;X$2,'Histórico de Jogos'!$B:$B,"&lt;="&amp;EOMONTH(X$2,0),'Histórico de Jogos'!$D:$D,$A23)</f>
        <v>0</v>
      </c>
      <c r="Y23" s="79">
        <f>SUMIFS('Histórico de Jogos'!$A:$A,'Histórico de Jogos'!$B:$B,"&gt;="&amp;Y$2,'Histórico de Jogos'!$B:$B,"&lt;="&amp;EOMONTH(Y$2,0),'Histórico de Jogos'!$D:$D,$A23)</f>
        <v>0</v>
      </c>
      <c r="Z23" s="80">
        <f>SUMIFS('Histórico de Jogos'!$A:$A,'Histórico de Jogos'!$B:$B,"&gt;="&amp;Z$2,'Histórico de Jogos'!$B:$B,"&lt;="&amp;EOMONTH(Z$2,0),'Histórico de Jogos'!$D:$D,$A23,'Histórico de Jogos'!$F:$F,"V")</f>
        <v>0</v>
      </c>
      <c r="AA23" s="80">
        <f>SUMIFS('Histórico de Jogos'!$A:$A,'Histórico de Jogos'!$B:$B,"&gt;="&amp;AA$2,'Histórico de Jogos'!$B:$B,"&lt;="&amp;EOMONTH(AA$2,0),'Histórico de Jogos'!$D:$D,$A23,'Histórico de Jogos'!$F:$F,"V")</f>
        <v>0</v>
      </c>
      <c r="AB23" s="80">
        <f>SUMIFS('Histórico de Jogos'!$A:$A,'Histórico de Jogos'!$B:$B,"&gt;="&amp;AB$2,'Histórico de Jogos'!$B:$B,"&lt;="&amp;EOMONTH(AB$2,0),'Histórico de Jogos'!$D:$D,$A23,'Histórico de Jogos'!$F:$F,"V")</f>
        <v>0</v>
      </c>
      <c r="AC23" s="80">
        <f>SUMIFS('Histórico de Jogos'!$A:$A,'Histórico de Jogos'!$B:$B,"&gt;="&amp;AC$2,'Histórico de Jogos'!$B:$B,"&lt;="&amp;EOMONTH(AC$2,0),'Histórico de Jogos'!$D:$D,$A23,'Histórico de Jogos'!$F:$F,"V")</f>
        <v>0</v>
      </c>
      <c r="AD23" s="80">
        <f>SUMIFS('Histórico de Jogos'!$A:$A,'Histórico de Jogos'!$B:$B,"&gt;="&amp;AD$2,'Histórico de Jogos'!$B:$B,"&lt;="&amp;EOMONTH(AD$2,0),'Histórico de Jogos'!$D:$D,$A23,'Histórico de Jogos'!$F:$F,"V")</f>
        <v>0</v>
      </c>
      <c r="AE23" s="80">
        <f>SUMIFS('Histórico de Jogos'!$A:$A,'Histórico de Jogos'!$B:$B,"&gt;="&amp;AE$2,'Histórico de Jogos'!$B:$B,"&lt;="&amp;EOMONTH(AE$2,0),'Histórico de Jogos'!$D:$D,$A23,'Histórico de Jogos'!$F:$F,"V")</f>
        <v>0</v>
      </c>
      <c r="AF23" s="80">
        <f>SUMIFS('Histórico de Jogos'!$A:$A,'Histórico de Jogos'!$B:$B,"&gt;="&amp;AF$2,'Histórico de Jogos'!$B:$B,"&lt;="&amp;EOMONTH(AF$2,0),'Histórico de Jogos'!$D:$D,$A23,'Histórico de Jogos'!$F:$F,"V")</f>
        <v>0</v>
      </c>
      <c r="AG23" s="80">
        <f>SUMIFS('Histórico de Jogos'!$A:$A,'Histórico de Jogos'!$B:$B,"&gt;="&amp;AG$2,'Histórico de Jogos'!$B:$B,"&lt;="&amp;EOMONTH(AG$2,0),'Histórico de Jogos'!$D:$D,$A23,'Histórico de Jogos'!$F:$F,"V")</f>
        <v>0</v>
      </c>
      <c r="AH23" s="80">
        <f>SUMIFS('Histórico de Jogos'!$A:$A,'Histórico de Jogos'!$B:$B,"&gt;="&amp;AH$2,'Histórico de Jogos'!$B:$B,"&lt;="&amp;EOMONTH(AH$2,0),'Histórico de Jogos'!$D:$D,$A23,'Histórico de Jogos'!$F:$F,"V")</f>
        <v>0</v>
      </c>
      <c r="AI23" s="80">
        <f>SUMIFS('Histórico de Jogos'!$A:$A,'Histórico de Jogos'!$B:$B,"&gt;="&amp;AI$2,'Histórico de Jogos'!$B:$B,"&lt;="&amp;EOMONTH(AI$2,0),'Histórico de Jogos'!$D:$D,$A23,'Histórico de Jogos'!$F:$F,"V")</f>
        <v>0</v>
      </c>
      <c r="AJ23" s="80">
        <f>SUMIFS('Histórico de Jogos'!$A:$A,'Histórico de Jogos'!$B:$B,"&gt;="&amp;AJ$2,'Histórico de Jogos'!$B:$B,"&lt;="&amp;EOMONTH(AJ$2,0),'Histórico de Jogos'!$D:$D,$A23,'Histórico de Jogos'!$F:$F,"V")</f>
        <v>0</v>
      </c>
      <c r="AK23" s="80">
        <f>SUMIFS('Histórico de Jogos'!$A:$A,'Histórico de Jogos'!$B:$B,"&gt;="&amp;AK$2,'Histórico de Jogos'!$B:$B,"&lt;="&amp;EOMONTH(AK$2,0),'Histórico de Jogos'!$D:$D,$A23,'Histórico de Jogos'!$F:$F,"V")</f>
        <v>0</v>
      </c>
      <c r="AL23" s="81">
        <f>SUMIFS('Histórico de Jogos'!$A:$A,'Histórico de Jogos'!$B:$B,"&gt;="&amp;AL$2,'Histórico de Jogos'!$B:$B,"&lt;="&amp;EOMONTH(AL$2,0),'Histórico de Jogos'!$D:$D,$A23,'Histórico de Jogos'!$F:$F,"D")</f>
        <v>0</v>
      </c>
      <c r="AM23" s="81">
        <f>SUMIFS('Histórico de Jogos'!$A:$A,'Histórico de Jogos'!$B:$B,"&gt;="&amp;AM$2,'Histórico de Jogos'!$B:$B,"&lt;="&amp;EOMONTH(AM$2,0),'Histórico de Jogos'!$D:$D,$A23,'Histórico de Jogos'!$F:$F,"D")</f>
        <v>0</v>
      </c>
      <c r="AN23" s="81">
        <f>SUMIFS('Histórico de Jogos'!$A:$A,'Histórico de Jogos'!$B:$B,"&gt;="&amp;AN$2,'Histórico de Jogos'!$B:$B,"&lt;="&amp;EOMONTH(AN$2,0),'Histórico de Jogos'!$D:$D,$A23,'Histórico de Jogos'!$F:$F,"D")</f>
        <v>0</v>
      </c>
      <c r="AO23" s="81">
        <f>SUMIFS('Histórico de Jogos'!$A:$A,'Histórico de Jogos'!$B:$B,"&gt;="&amp;AO$2,'Histórico de Jogos'!$B:$B,"&lt;="&amp;EOMONTH(AO$2,0),'Histórico de Jogos'!$D:$D,$A23,'Histórico de Jogos'!$F:$F,"D")</f>
        <v>0</v>
      </c>
      <c r="AP23" s="81">
        <f>SUMIFS('Histórico de Jogos'!$A:$A,'Histórico de Jogos'!$B:$B,"&gt;="&amp;AP$2,'Histórico de Jogos'!$B:$B,"&lt;="&amp;EOMONTH(AP$2,0),'Histórico de Jogos'!$D:$D,$A23,'Histórico de Jogos'!$F:$F,"D")</f>
        <v>0</v>
      </c>
      <c r="AQ23" s="81">
        <f>SUMIFS('Histórico de Jogos'!$A:$A,'Histórico de Jogos'!$B:$B,"&gt;="&amp;AQ$2,'Histórico de Jogos'!$B:$B,"&lt;="&amp;EOMONTH(AQ$2,0),'Histórico de Jogos'!$D:$D,$A23,'Histórico de Jogos'!$F:$F,"D")</f>
        <v>0</v>
      </c>
      <c r="AR23" s="81">
        <f>SUMIFS('Histórico de Jogos'!$A:$A,'Histórico de Jogos'!$B:$B,"&gt;="&amp;AR$2,'Histórico de Jogos'!$B:$B,"&lt;="&amp;EOMONTH(AR$2,0),'Histórico de Jogos'!$D:$D,$A23,'Histórico de Jogos'!$F:$F,"D")</f>
        <v>0</v>
      </c>
      <c r="AS23" s="81">
        <f>SUMIFS('Histórico de Jogos'!$A:$A,'Histórico de Jogos'!$B:$B,"&gt;="&amp;AS$2,'Histórico de Jogos'!$B:$B,"&lt;="&amp;EOMONTH(AS$2,0),'Histórico de Jogos'!$D:$D,$A23,'Histórico de Jogos'!$F:$F,"D")</f>
        <v>0</v>
      </c>
      <c r="AT23" s="81">
        <f>SUMIFS('Histórico de Jogos'!$A:$A,'Histórico de Jogos'!$B:$B,"&gt;="&amp;AT$2,'Histórico de Jogos'!$B:$B,"&lt;="&amp;EOMONTH(AT$2,0),'Histórico de Jogos'!$D:$D,$A23,'Histórico de Jogos'!$F:$F,"D")</f>
        <v>0</v>
      </c>
      <c r="AU23" s="81">
        <f>SUMIFS('Histórico de Jogos'!$A:$A,'Histórico de Jogos'!$B:$B,"&gt;="&amp;AU$2,'Histórico de Jogos'!$B:$B,"&lt;="&amp;EOMONTH(AU$2,0),'Histórico de Jogos'!$D:$D,$A23,'Histórico de Jogos'!$F:$F,"D")</f>
        <v>0</v>
      </c>
      <c r="AV23" s="81">
        <f>SUMIFS('Histórico de Jogos'!$A:$A,'Histórico de Jogos'!$B:$B,"&gt;="&amp;AV$2,'Histórico de Jogos'!$B:$B,"&lt;="&amp;EOMONTH(AV$2,0),'Histórico de Jogos'!$D:$D,$A23,'Histórico de Jogos'!$F:$F,"D")</f>
        <v>0</v>
      </c>
      <c r="AW23" s="81">
        <f>SUMIFS('Histórico de Jogos'!$A:$A,'Histórico de Jogos'!$B:$B,"&gt;="&amp;AW$2,'Histórico de Jogos'!$B:$B,"&lt;="&amp;EOMONTH(AW$2,0),'Histórico de Jogos'!$D:$D,$A23,'Histórico de Jogos'!$F:$F,"D")</f>
        <v>0</v>
      </c>
      <c r="AX23" s="57">
        <f>SUMIFS('Histórico de Jogos'!$A:$A,'Histórico de Jogos'!$B:$B,"&gt;="&amp;AX$2,'Histórico de Jogos'!$B:$B,"&lt;="&amp;EOMONTH(AX$2,0),'Histórico de Jogos'!$D:$D,$A23,'Histórico de Jogos'!$F:$F,"E")</f>
        <v>0</v>
      </c>
      <c r="AY23" s="57">
        <f>SUMIFS('Histórico de Jogos'!$A:$A,'Histórico de Jogos'!$B:$B,"&gt;="&amp;AY$2,'Histórico de Jogos'!$B:$B,"&lt;="&amp;EOMONTH(AY$2,0),'Histórico de Jogos'!$D:$D,$A23,'Histórico de Jogos'!$F:$F,"E")</f>
        <v>0</v>
      </c>
      <c r="AZ23" s="57">
        <f>SUMIFS('Histórico de Jogos'!$A:$A,'Histórico de Jogos'!$B:$B,"&gt;="&amp;AZ$2,'Histórico de Jogos'!$B:$B,"&lt;="&amp;EOMONTH(AZ$2,0),'Histórico de Jogos'!$D:$D,$A23,'Histórico de Jogos'!$F:$F,"E")</f>
        <v>0</v>
      </c>
      <c r="BA23" s="57">
        <f>SUMIFS('Histórico de Jogos'!$A:$A,'Histórico de Jogos'!$B:$B,"&gt;="&amp;BA$2,'Histórico de Jogos'!$B:$B,"&lt;="&amp;EOMONTH(BA$2,0),'Histórico de Jogos'!$D:$D,$A23,'Histórico de Jogos'!$F:$F,"E")</f>
        <v>0</v>
      </c>
      <c r="BB23" s="57">
        <f>SUMIFS('Histórico de Jogos'!$A:$A,'Histórico de Jogos'!$B:$B,"&gt;="&amp;BB$2,'Histórico de Jogos'!$B:$B,"&lt;="&amp;EOMONTH(BB$2,0),'Histórico de Jogos'!$D:$D,$A23,'Histórico de Jogos'!$F:$F,"E")</f>
        <v>0</v>
      </c>
      <c r="BC23" s="57">
        <f>SUMIFS('Histórico de Jogos'!$A:$A,'Histórico de Jogos'!$B:$B,"&gt;="&amp;BC$2,'Histórico de Jogos'!$B:$B,"&lt;="&amp;EOMONTH(BC$2,0),'Histórico de Jogos'!$D:$D,$A23,'Histórico de Jogos'!$F:$F,"E")</f>
        <v>0</v>
      </c>
      <c r="BD23" s="57">
        <f>SUMIFS('Histórico de Jogos'!$A:$A,'Histórico de Jogos'!$B:$B,"&gt;="&amp;BD$2,'Histórico de Jogos'!$B:$B,"&lt;="&amp;EOMONTH(BD$2,0),'Histórico de Jogos'!$D:$D,$A23,'Histórico de Jogos'!$F:$F,"E")</f>
        <v>0</v>
      </c>
      <c r="BE23" s="57">
        <f>SUMIFS('Histórico de Jogos'!$A:$A,'Histórico de Jogos'!$B:$B,"&gt;="&amp;BE$2,'Histórico de Jogos'!$B:$B,"&lt;="&amp;EOMONTH(BE$2,0),'Histórico de Jogos'!$D:$D,$A23,'Histórico de Jogos'!$F:$F,"E")</f>
        <v>0</v>
      </c>
      <c r="BF23" s="57">
        <f>SUMIFS('Histórico de Jogos'!$A:$A,'Histórico de Jogos'!$B:$B,"&gt;="&amp;BF$2,'Histórico de Jogos'!$B:$B,"&lt;="&amp;EOMONTH(BF$2,0),'Histórico de Jogos'!$D:$D,$A23,'Histórico de Jogos'!$F:$F,"E")</f>
        <v>0</v>
      </c>
      <c r="BG23" s="57">
        <f>SUMIFS('Histórico de Jogos'!$A:$A,'Histórico de Jogos'!$B:$B,"&gt;="&amp;BG$2,'Histórico de Jogos'!$B:$B,"&lt;="&amp;EOMONTH(BG$2,0),'Histórico de Jogos'!$D:$D,$A23,'Histórico de Jogos'!$F:$F,"E")</f>
        <v>0</v>
      </c>
      <c r="BH23" s="57">
        <f>SUMIFS('Histórico de Jogos'!$A:$A,'Histórico de Jogos'!$B:$B,"&gt;="&amp;BH$2,'Histórico de Jogos'!$B:$B,"&lt;="&amp;EOMONTH(BH$2,0),'Histórico de Jogos'!$D:$D,$A23,'Histórico de Jogos'!$F:$F,"E")</f>
        <v>0</v>
      </c>
      <c r="BI23" s="57">
        <f>SUMIFS('Histórico de Jogos'!$A:$A,'Histórico de Jogos'!$B:$B,"&gt;="&amp;BI$2,'Histórico de Jogos'!$B:$B,"&lt;="&amp;EOMONTH(BI$2,0),'Histórico de Jogos'!$D:$D,$A23,'Histórico de Jogos'!$F:$F,"E")</f>
        <v>0</v>
      </c>
      <c r="BJ23" s="79">
        <f t="shared" ref="BJ23:BU23" si="108">SUM(Z23*3)+(AX23)</f>
        <v>0</v>
      </c>
      <c r="BK23" s="79">
        <f t="shared" si="108"/>
        <v>0</v>
      </c>
      <c r="BL23" s="79">
        <f t="shared" si="108"/>
        <v>0</v>
      </c>
      <c r="BM23" s="79">
        <f t="shared" si="108"/>
        <v>0</v>
      </c>
      <c r="BN23" s="79">
        <f t="shared" si="108"/>
        <v>0</v>
      </c>
      <c r="BO23" s="79">
        <f t="shared" si="108"/>
        <v>0</v>
      </c>
      <c r="BP23" s="79">
        <f t="shared" si="108"/>
        <v>0</v>
      </c>
      <c r="BQ23" s="79">
        <f t="shared" si="108"/>
        <v>0</v>
      </c>
      <c r="BR23" s="79">
        <f t="shared" si="108"/>
        <v>0</v>
      </c>
      <c r="BS23" s="79">
        <f t="shared" si="108"/>
        <v>0</v>
      </c>
      <c r="BT23" s="79">
        <f t="shared" si="108"/>
        <v>0</v>
      </c>
      <c r="BU23" s="79">
        <f t="shared" si="108"/>
        <v>0</v>
      </c>
    </row>
    <row r="24">
      <c r="A24" s="22" t="str">
        <f>Atletas!A:A</f>
        <v>Luan</v>
      </c>
      <c r="B24" s="78">
        <f t="shared" ref="B24:C24" si="109">BJ24/(4*3)</f>
        <v>0</v>
      </c>
      <c r="C24" s="78">
        <f t="shared" si="109"/>
        <v>0.08333333333</v>
      </c>
      <c r="D24" s="78">
        <f t="shared" si="7"/>
        <v>0.2666666667</v>
      </c>
      <c r="E24" s="78">
        <f t="shared" ref="E24:F24" si="110">BM24/(4*3)</f>
        <v>0.25</v>
      </c>
      <c r="F24" s="78">
        <f t="shared" si="110"/>
        <v>0.5</v>
      </c>
      <c r="G24" s="78">
        <f t="shared" si="9"/>
        <v>0</v>
      </c>
      <c r="H24" s="78">
        <f t="shared" ref="H24:I24" si="111">BP24/(4*3)</f>
        <v>0</v>
      </c>
      <c r="I24" s="78">
        <f t="shared" si="111"/>
        <v>0</v>
      </c>
      <c r="J24" s="78">
        <f t="shared" si="11"/>
        <v>0</v>
      </c>
      <c r="K24" s="78">
        <f t="shared" ref="K24:M24" si="112">BS24/(4*3)</f>
        <v>0</v>
      </c>
      <c r="L24" s="78">
        <f t="shared" si="112"/>
        <v>0</v>
      </c>
      <c r="M24" s="78">
        <f t="shared" si="112"/>
        <v>0</v>
      </c>
      <c r="N24" s="79">
        <f>SUMIFS('Histórico de Jogos'!$A:$A,'Histórico de Jogos'!$B:$B,"&gt;="&amp;N$2,'Histórico de Jogos'!$B:$B,"&lt;="&amp;EOMONTH(N$2,0),'Histórico de Jogos'!$D:$D,$A24)</f>
        <v>0</v>
      </c>
      <c r="O24" s="79">
        <f>SUMIFS('Histórico de Jogos'!$A:$A,'Histórico de Jogos'!$B:$B,"&gt;="&amp;O$2,'Histórico de Jogos'!$B:$B,"&lt;="&amp;EOMONTH(O$2,0),'Histórico de Jogos'!$D:$D,$A24)</f>
        <v>2</v>
      </c>
      <c r="P24" s="79">
        <f>SUMIFS('Histórico de Jogos'!$A:$A,'Histórico de Jogos'!$B:$B,"&gt;="&amp;P$2,'Histórico de Jogos'!$B:$B,"&lt;="&amp;EOMONTH(P$2,0),'Histórico de Jogos'!$D:$D,$A24)</f>
        <v>2</v>
      </c>
      <c r="Q24" s="79">
        <f>SUMIFS('Histórico de Jogos'!$A:$A,'Histórico de Jogos'!$B:$B,"&gt;="&amp;Q$2,'Histórico de Jogos'!$B:$B,"&lt;="&amp;EOMONTH(Q$2,0),'Histórico de Jogos'!$D:$D,$A24)</f>
        <v>3</v>
      </c>
      <c r="R24" s="79">
        <f>SUMIFS('Histórico de Jogos'!$A:$A,'Histórico de Jogos'!$B:$B,"&gt;="&amp;R$2,'Histórico de Jogos'!$B:$B,"&lt;="&amp;EOMONTH(R$2,0),'Histórico de Jogos'!$D:$D,$A24)</f>
        <v>4</v>
      </c>
      <c r="S24" s="79">
        <f>SUMIFS('Histórico de Jogos'!$A:$A,'Histórico de Jogos'!$B:$B,"&gt;="&amp;S$2,'Histórico de Jogos'!$B:$B,"&lt;="&amp;EOMONTH(S$2,0),'Histórico de Jogos'!$D:$D,$A24)</f>
        <v>1</v>
      </c>
      <c r="T24" s="79">
        <f>SUMIFS('Histórico de Jogos'!$A:$A,'Histórico de Jogos'!$B:$B,"&gt;="&amp;T$2,'Histórico de Jogos'!$B:$B,"&lt;="&amp;EOMONTH(T$2,0),'Histórico de Jogos'!$D:$D,$A24)</f>
        <v>0</v>
      </c>
      <c r="U24" s="79">
        <f>SUMIFS('Histórico de Jogos'!$A:$A,'Histórico de Jogos'!$B:$B,"&gt;="&amp;U$2,'Histórico de Jogos'!$B:$B,"&lt;="&amp;EOMONTH(U$2,0),'Histórico de Jogos'!$D:$D,$A24)</f>
        <v>0</v>
      </c>
      <c r="V24" s="79">
        <f>SUMIFS('Histórico de Jogos'!$A:$A,'Histórico de Jogos'!$B:$B,"&gt;="&amp;V$2,'Histórico de Jogos'!$B:$B,"&lt;="&amp;EOMONTH(V$2,0),'Histórico de Jogos'!$D:$D,$A24)</f>
        <v>0</v>
      </c>
      <c r="W24" s="79">
        <f>SUMIFS('Histórico de Jogos'!$A:$A,'Histórico de Jogos'!$B:$B,"&gt;="&amp;W$2,'Histórico de Jogos'!$B:$B,"&lt;="&amp;EOMONTH(W$2,0),'Histórico de Jogos'!$D:$D,$A24)</f>
        <v>0</v>
      </c>
      <c r="X24" s="79">
        <f>SUMIFS('Histórico de Jogos'!$A:$A,'Histórico de Jogos'!$B:$B,"&gt;="&amp;X$2,'Histórico de Jogos'!$B:$B,"&lt;="&amp;EOMONTH(X$2,0),'Histórico de Jogos'!$D:$D,$A24)</f>
        <v>0</v>
      </c>
      <c r="Y24" s="79">
        <f>SUMIFS('Histórico de Jogos'!$A:$A,'Histórico de Jogos'!$B:$B,"&gt;="&amp;Y$2,'Histórico de Jogos'!$B:$B,"&lt;="&amp;EOMONTH(Y$2,0),'Histórico de Jogos'!$D:$D,$A24)</f>
        <v>0</v>
      </c>
      <c r="Z24" s="80">
        <f>SUMIFS('Histórico de Jogos'!$A:$A,'Histórico de Jogos'!$B:$B,"&gt;="&amp;Z$2,'Histórico de Jogos'!$B:$B,"&lt;="&amp;EOMONTH(Z$2,0),'Histórico de Jogos'!$D:$D,$A24,'Histórico de Jogos'!$F:$F,"V")</f>
        <v>0</v>
      </c>
      <c r="AA24" s="80">
        <f>SUMIFS('Histórico de Jogos'!$A:$A,'Histórico de Jogos'!$B:$B,"&gt;="&amp;AA$2,'Histórico de Jogos'!$B:$B,"&lt;="&amp;EOMONTH(AA$2,0),'Histórico de Jogos'!$D:$D,$A24,'Histórico de Jogos'!$F:$F,"V")</f>
        <v>0</v>
      </c>
      <c r="AB24" s="80">
        <f>SUMIFS('Histórico de Jogos'!$A:$A,'Histórico de Jogos'!$B:$B,"&gt;="&amp;AB$2,'Histórico de Jogos'!$B:$B,"&lt;="&amp;EOMONTH(AB$2,0),'Histórico de Jogos'!$D:$D,$A24,'Histórico de Jogos'!$F:$F,"V")</f>
        <v>1</v>
      </c>
      <c r="AC24" s="80">
        <f>SUMIFS('Histórico de Jogos'!$A:$A,'Histórico de Jogos'!$B:$B,"&gt;="&amp;AC$2,'Histórico de Jogos'!$B:$B,"&lt;="&amp;EOMONTH(AC$2,0),'Histórico de Jogos'!$D:$D,$A24,'Histórico de Jogos'!$F:$F,"V")</f>
        <v>1</v>
      </c>
      <c r="AD24" s="80">
        <f>SUMIFS('Histórico de Jogos'!$A:$A,'Histórico de Jogos'!$B:$B,"&gt;="&amp;AD$2,'Histórico de Jogos'!$B:$B,"&lt;="&amp;EOMONTH(AD$2,0),'Histórico de Jogos'!$D:$D,$A24,'Histórico de Jogos'!$F:$F,"V")</f>
        <v>2</v>
      </c>
      <c r="AE24" s="80">
        <f>SUMIFS('Histórico de Jogos'!$A:$A,'Histórico de Jogos'!$B:$B,"&gt;="&amp;AE$2,'Histórico de Jogos'!$B:$B,"&lt;="&amp;EOMONTH(AE$2,0),'Histórico de Jogos'!$D:$D,$A24,'Histórico de Jogos'!$F:$F,"V")</f>
        <v>0</v>
      </c>
      <c r="AF24" s="80">
        <f>SUMIFS('Histórico de Jogos'!$A:$A,'Histórico de Jogos'!$B:$B,"&gt;="&amp;AF$2,'Histórico de Jogos'!$B:$B,"&lt;="&amp;EOMONTH(AF$2,0),'Histórico de Jogos'!$D:$D,$A24,'Histórico de Jogos'!$F:$F,"V")</f>
        <v>0</v>
      </c>
      <c r="AG24" s="80">
        <f>SUMIFS('Histórico de Jogos'!$A:$A,'Histórico de Jogos'!$B:$B,"&gt;="&amp;AG$2,'Histórico de Jogos'!$B:$B,"&lt;="&amp;EOMONTH(AG$2,0),'Histórico de Jogos'!$D:$D,$A24,'Histórico de Jogos'!$F:$F,"V")</f>
        <v>0</v>
      </c>
      <c r="AH24" s="80">
        <f>SUMIFS('Histórico de Jogos'!$A:$A,'Histórico de Jogos'!$B:$B,"&gt;="&amp;AH$2,'Histórico de Jogos'!$B:$B,"&lt;="&amp;EOMONTH(AH$2,0),'Histórico de Jogos'!$D:$D,$A24,'Histórico de Jogos'!$F:$F,"V")</f>
        <v>0</v>
      </c>
      <c r="AI24" s="80">
        <f>SUMIFS('Histórico de Jogos'!$A:$A,'Histórico de Jogos'!$B:$B,"&gt;="&amp;AI$2,'Histórico de Jogos'!$B:$B,"&lt;="&amp;EOMONTH(AI$2,0),'Histórico de Jogos'!$D:$D,$A24,'Histórico de Jogos'!$F:$F,"V")</f>
        <v>0</v>
      </c>
      <c r="AJ24" s="80">
        <f>SUMIFS('Histórico de Jogos'!$A:$A,'Histórico de Jogos'!$B:$B,"&gt;="&amp;AJ$2,'Histórico de Jogos'!$B:$B,"&lt;="&amp;EOMONTH(AJ$2,0),'Histórico de Jogos'!$D:$D,$A24,'Histórico de Jogos'!$F:$F,"V")</f>
        <v>0</v>
      </c>
      <c r="AK24" s="80">
        <f>SUMIFS('Histórico de Jogos'!$A:$A,'Histórico de Jogos'!$B:$B,"&gt;="&amp;AK$2,'Histórico de Jogos'!$B:$B,"&lt;="&amp;EOMONTH(AK$2,0),'Histórico de Jogos'!$D:$D,$A24,'Histórico de Jogos'!$F:$F,"V")</f>
        <v>0</v>
      </c>
      <c r="AL24" s="81">
        <f>SUMIFS('Histórico de Jogos'!$A:$A,'Histórico de Jogos'!$B:$B,"&gt;="&amp;AL$2,'Histórico de Jogos'!$B:$B,"&lt;="&amp;EOMONTH(AL$2,0),'Histórico de Jogos'!$D:$D,$A24,'Histórico de Jogos'!$F:$F,"V")</f>
        <v>0</v>
      </c>
      <c r="AM24" s="81">
        <f>SUMIFS('Histórico de Jogos'!$A:$A,'Histórico de Jogos'!$B:$B,"&gt;="&amp;AM$2,'Histórico de Jogos'!$B:$B,"&lt;="&amp;EOMONTH(AM$2,0),'Histórico de Jogos'!$D:$D,$A24,'Histórico de Jogos'!$F:$F,"V")</f>
        <v>0</v>
      </c>
      <c r="AN24" s="81">
        <f>SUMIFS('Histórico de Jogos'!$A:$A,'Histórico de Jogos'!$B:$B,"&gt;="&amp;AN$2,'Histórico de Jogos'!$B:$B,"&lt;="&amp;EOMONTH(AN$2,0),'Histórico de Jogos'!$D:$D,$A24,'Histórico de Jogos'!$F:$F,"V")</f>
        <v>1</v>
      </c>
      <c r="AO24" s="81">
        <f>SUMIFS('Histórico de Jogos'!$A:$A,'Histórico de Jogos'!$B:$B,"&gt;="&amp;AO$2,'Histórico de Jogos'!$B:$B,"&lt;="&amp;EOMONTH(AO$2,0),'Histórico de Jogos'!$D:$D,$A24,'Histórico de Jogos'!$F:$F,"V")</f>
        <v>1</v>
      </c>
      <c r="AP24" s="81">
        <f>SUMIFS('Histórico de Jogos'!$A:$A,'Histórico de Jogos'!$B:$B,"&gt;="&amp;AP$2,'Histórico de Jogos'!$B:$B,"&lt;="&amp;EOMONTH(AP$2,0),'Histórico de Jogos'!$D:$D,$A24,'Histórico de Jogos'!$F:$F,"D")</f>
        <v>2</v>
      </c>
      <c r="AQ24" s="81">
        <f>SUMIFS('Histórico de Jogos'!$A:$A,'Histórico de Jogos'!$B:$B,"&gt;="&amp;AQ$2,'Histórico de Jogos'!$B:$B,"&lt;="&amp;EOMONTH(AQ$2,0),'Histórico de Jogos'!$D:$D,$A24,'Histórico de Jogos'!$F:$F,"V")</f>
        <v>0</v>
      </c>
      <c r="AR24" s="81">
        <f>SUMIFS('Histórico de Jogos'!$A:$A,'Histórico de Jogos'!$B:$B,"&gt;="&amp;AR$2,'Histórico de Jogos'!$B:$B,"&lt;="&amp;EOMONTH(AR$2,0),'Histórico de Jogos'!$D:$D,$A24,'Histórico de Jogos'!$F:$F,"V")</f>
        <v>0</v>
      </c>
      <c r="AS24" s="81">
        <f>SUMIFS('Histórico de Jogos'!$A:$A,'Histórico de Jogos'!$B:$B,"&gt;="&amp;AS$2,'Histórico de Jogos'!$B:$B,"&lt;="&amp;EOMONTH(AS$2,0),'Histórico de Jogos'!$D:$D,$A24,'Histórico de Jogos'!$F:$F,"V")</f>
        <v>0</v>
      </c>
      <c r="AT24" s="81">
        <f>SUMIFS('Histórico de Jogos'!$A:$A,'Histórico de Jogos'!$B:$B,"&gt;="&amp;AT$2,'Histórico de Jogos'!$B:$B,"&lt;="&amp;EOMONTH(AT$2,0),'Histórico de Jogos'!$D:$D,$A24,'Histórico de Jogos'!$F:$F,"V")</f>
        <v>0</v>
      </c>
      <c r="AU24" s="81">
        <f>SUMIFS('Histórico de Jogos'!$A:$A,'Histórico de Jogos'!$B:$B,"&gt;="&amp;AU$2,'Histórico de Jogos'!$B:$B,"&lt;="&amp;EOMONTH(AU$2,0),'Histórico de Jogos'!$D:$D,$A24,'Histórico de Jogos'!$F:$F,"V")</f>
        <v>0</v>
      </c>
      <c r="AV24" s="81">
        <f>SUMIFS('Histórico de Jogos'!$A:$A,'Histórico de Jogos'!$B:$B,"&gt;="&amp;AV$2,'Histórico de Jogos'!$B:$B,"&lt;="&amp;EOMONTH(AV$2,0),'Histórico de Jogos'!$D:$D,$A24,'Histórico de Jogos'!$F:$F,"V")</f>
        <v>0</v>
      </c>
      <c r="AW24" s="81">
        <f>SUMIFS('Histórico de Jogos'!$A:$A,'Histórico de Jogos'!$B:$B,"&gt;="&amp;AW$2,'Histórico de Jogos'!$B:$B,"&lt;="&amp;EOMONTH(AW$2,0),'Histórico de Jogos'!$D:$D,$A24,'Histórico de Jogos'!$F:$F,"V")</f>
        <v>0</v>
      </c>
      <c r="AX24" s="57">
        <f>SUMIFS('Histórico de Jogos'!$A:$A,'Histórico de Jogos'!$B:$B,"&gt;="&amp;AX$2,'Histórico de Jogos'!$B:$B,"&lt;="&amp;EOMONTH(AX$2,0),'Histórico de Jogos'!$D:$D,$A24,'Histórico de Jogos'!$F:$F,"E")</f>
        <v>0</v>
      </c>
      <c r="AY24" s="57">
        <f>SUMIFS('Histórico de Jogos'!$A:$A,'Histórico de Jogos'!$B:$B,"&gt;="&amp;AY$2,'Histórico de Jogos'!$B:$B,"&lt;="&amp;EOMONTH(AY$2,0),'Histórico de Jogos'!$D:$D,$A24,'Histórico de Jogos'!$F:$F,"E")</f>
        <v>1</v>
      </c>
      <c r="AZ24" s="57">
        <f>SUMIFS('Histórico de Jogos'!$A:$A,'Histórico de Jogos'!$B:$B,"&gt;="&amp;AZ$2,'Histórico de Jogos'!$B:$B,"&lt;="&amp;EOMONTH(AZ$2,0),'Histórico de Jogos'!$D:$D,$A24,'Histórico de Jogos'!$F:$F,"E")</f>
        <v>1</v>
      </c>
      <c r="BA24" s="57">
        <f>SUMIFS('Histórico de Jogos'!$A:$A,'Histórico de Jogos'!$B:$B,"&gt;="&amp;BA$2,'Histórico de Jogos'!$B:$B,"&lt;="&amp;EOMONTH(BA$2,0),'Histórico de Jogos'!$D:$D,$A24,'Histórico de Jogos'!$F:$F,"E")</f>
        <v>0</v>
      </c>
      <c r="BB24" s="57">
        <f>SUMIFS('Histórico de Jogos'!$A:$A,'Histórico de Jogos'!$B:$B,"&gt;="&amp;BB$2,'Histórico de Jogos'!$B:$B,"&lt;="&amp;EOMONTH(BB$2,0),'Histórico de Jogos'!$D:$D,$A24,'Histórico de Jogos'!$F:$F,"E")</f>
        <v>0</v>
      </c>
      <c r="BC24" s="57">
        <f>SUMIFS('Histórico de Jogos'!$A:$A,'Histórico de Jogos'!$B:$B,"&gt;="&amp;BC$2,'Histórico de Jogos'!$B:$B,"&lt;="&amp;EOMONTH(BC$2,0),'Histórico de Jogos'!$D:$D,$A24,'Histórico de Jogos'!$F:$F,"E")</f>
        <v>0</v>
      </c>
      <c r="BD24" s="57">
        <f>SUMIFS('Histórico de Jogos'!$A:$A,'Histórico de Jogos'!$B:$B,"&gt;="&amp;BD$2,'Histórico de Jogos'!$B:$B,"&lt;="&amp;EOMONTH(BD$2,0),'Histórico de Jogos'!$D:$D,$A24,'Histórico de Jogos'!$F:$F,"E")</f>
        <v>0</v>
      </c>
      <c r="BE24" s="57">
        <f>SUMIFS('Histórico de Jogos'!$A:$A,'Histórico de Jogos'!$B:$B,"&gt;="&amp;BE$2,'Histórico de Jogos'!$B:$B,"&lt;="&amp;EOMONTH(BE$2,0),'Histórico de Jogos'!$D:$D,$A24,'Histórico de Jogos'!$F:$F,"E")</f>
        <v>0</v>
      </c>
      <c r="BF24" s="57">
        <f>SUMIFS('Histórico de Jogos'!$A:$A,'Histórico de Jogos'!$B:$B,"&gt;="&amp;BF$2,'Histórico de Jogos'!$B:$B,"&lt;="&amp;EOMONTH(BF$2,0),'Histórico de Jogos'!$D:$D,$A24,'Histórico de Jogos'!$F:$F,"E")</f>
        <v>0</v>
      </c>
      <c r="BG24" s="57">
        <f>SUMIFS('Histórico de Jogos'!$A:$A,'Histórico de Jogos'!$B:$B,"&gt;="&amp;BG$2,'Histórico de Jogos'!$B:$B,"&lt;="&amp;EOMONTH(BG$2,0),'Histórico de Jogos'!$D:$D,$A24,'Histórico de Jogos'!$F:$F,"E")</f>
        <v>0</v>
      </c>
      <c r="BH24" s="57">
        <f>SUMIFS('Histórico de Jogos'!$A:$A,'Histórico de Jogos'!$B:$B,"&gt;="&amp;BH$2,'Histórico de Jogos'!$B:$B,"&lt;="&amp;EOMONTH(BH$2,0),'Histórico de Jogos'!$D:$D,$A24,'Histórico de Jogos'!$F:$F,"E")</f>
        <v>0</v>
      </c>
      <c r="BI24" s="57">
        <f>SUMIFS('Histórico de Jogos'!$A:$A,'Histórico de Jogos'!$B:$B,"&gt;="&amp;BI$2,'Histórico de Jogos'!$B:$B,"&lt;="&amp;EOMONTH(BI$2,0),'Histórico de Jogos'!$D:$D,$A24,'Histórico de Jogos'!$F:$F,"E")</f>
        <v>0</v>
      </c>
      <c r="BJ24" s="79">
        <f t="shared" ref="BJ24:BU24" si="113">SUM(Z24*3)+(AX24)</f>
        <v>0</v>
      </c>
      <c r="BK24" s="79">
        <f t="shared" si="113"/>
        <v>1</v>
      </c>
      <c r="BL24" s="79">
        <f t="shared" si="113"/>
        <v>4</v>
      </c>
      <c r="BM24" s="79">
        <f t="shared" si="113"/>
        <v>3</v>
      </c>
      <c r="BN24" s="79">
        <f t="shared" si="113"/>
        <v>6</v>
      </c>
      <c r="BO24" s="79">
        <f t="shared" si="113"/>
        <v>0</v>
      </c>
      <c r="BP24" s="79">
        <f t="shared" si="113"/>
        <v>0</v>
      </c>
      <c r="BQ24" s="79">
        <f t="shared" si="113"/>
        <v>0</v>
      </c>
      <c r="BR24" s="79">
        <f t="shared" si="113"/>
        <v>0</v>
      </c>
      <c r="BS24" s="79">
        <f t="shared" si="113"/>
        <v>0</v>
      </c>
      <c r="BT24" s="79">
        <f t="shared" si="113"/>
        <v>0</v>
      </c>
      <c r="BU24" s="79">
        <f t="shared" si="113"/>
        <v>0</v>
      </c>
    </row>
    <row r="25">
      <c r="A25" s="22" t="str">
        <f>Atletas!A:A</f>
        <v>Lucas Cabeça</v>
      </c>
      <c r="B25" s="78">
        <f t="shared" ref="B25:C25" si="114">BJ25/(4*3)</f>
        <v>0</v>
      </c>
      <c r="C25" s="78">
        <f t="shared" si="114"/>
        <v>0</v>
      </c>
      <c r="D25" s="78">
        <f t="shared" si="7"/>
        <v>0.4666666667</v>
      </c>
      <c r="E25" s="78">
        <f t="shared" ref="E25:F25" si="115">BM25/(4*3)</f>
        <v>0</v>
      </c>
      <c r="F25" s="78">
        <f t="shared" si="115"/>
        <v>0.5</v>
      </c>
      <c r="G25" s="78">
        <f t="shared" si="9"/>
        <v>0.2</v>
      </c>
      <c r="H25" s="78">
        <f t="shared" ref="H25:I25" si="116">BP25/(4*3)</f>
        <v>0</v>
      </c>
      <c r="I25" s="78">
        <f t="shared" si="116"/>
        <v>0</v>
      </c>
      <c r="J25" s="78">
        <f t="shared" si="11"/>
        <v>0</v>
      </c>
      <c r="K25" s="78">
        <f t="shared" ref="K25:M25" si="117">BS25/(4*3)</f>
        <v>0</v>
      </c>
      <c r="L25" s="78">
        <f t="shared" si="117"/>
        <v>0</v>
      </c>
      <c r="M25" s="78">
        <f t="shared" si="117"/>
        <v>0</v>
      </c>
      <c r="N25" s="79">
        <f>SUMIFS('Histórico de Jogos'!$A:$A,'Histórico de Jogos'!$B:$B,"&gt;="&amp;N$2,'Histórico de Jogos'!$B:$B,"&lt;="&amp;EOMONTH(N$2,0),'Histórico de Jogos'!$D:$D,$A25)</f>
        <v>0</v>
      </c>
      <c r="O25" s="79">
        <f>SUMIFS('Histórico de Jogos'!$A:$A,'Histórico de Jogos'!$B:$B,"&gt;="&amp;O$2,'Histórico de Jogos'!$B:$B,"&lt;="&amp;EOMONTH(O$2,0),'Histórico de Jogos'!$D:$D,$A25)</f>
        <v>0</v>
      </c>
      <c r="P25" s="79">
        <f>SUMIFS('Histórico de Jogos'!$A:$A,'Histórico de Jogos'!$B:$B,"&gt;="&amp;P$2,'Histórico de Jogos'!$B:$B,"&lt;="&amp;EOMONTH(P$2,0),'Histórico de Jogos'!$D:$D,$A25)</f>
        <v>4</v>
      </c>
      <c r="Q25" s="79">
        <f>SUMIFS('Histórico de Jogos'!$A:$A,'Histórico de Jogos'!$B:$B,"&gt;="&amp;Q$2,'Histórico de Jogos'!$B:$B,"&lt;="&amp;EOMONTH(Q$2,0),'Histórico de Jogos'!$D:$D,$A25)</f>
        <v>1</v>
      </c>
      <c r="R25" s="79">
        <f>SUMIFS('Histórico de Jogos'!$A:$A,'Histórico de Jogos'!$B:$B,"&gt;="&amp;R$2,'Histórico de Jogos'!$B:$B,"&lt;="&amp;EOMONTH(R$2,0),'Histórico de Jogos'!$D:$D,$A25)</f>
        <v>3</v>
      </c>
      <c r="S25" s="79">
        <f>SUMIFS('Histórico de Jogos'!$A:$A,'Histórico de Jogos'!$B:$B,"&gt;="&amp;S$2,'Histórico de Jogos'!$B:$B,"&lt;="&amp;EOMONTH(S$2,0),'Histórico de Jogos'!$D:$D,$A25)</f>
        <v>3</v>
      </c>
      <c r="T25" s="79">
        <f>SUMIFS('Histórico de Jogos'!$A:$A,'Histórico de Jogos'!$B:$B,"&gt;="&amp;T$2,'Histórico de Jogos'!$B:$B,"&lt;="&amp;EOMONTH(T$2,0),'Histórico de Jogos'!$D:$D,$A25)</f>
        <v>0</v>
      </c>
      <c r="U25" s="79">
        <f>SUMIFS('Histórico de Jogos'!$A:$A,'Histórico de Jogos'!$B:$B,"&gt;="&amp;U$2,'Histórico de Jogos'!$B:$B,"&lt;="&amp;EOMONTH(U$2,0),'Histórico de Jogos'!$D:$D,$A25)</f>
        <v>0</v>
      </c>
      <c r="V25" s="79">
        <f>SUMIFS('Histórico de Jogos'!$A:$A,'Histórico de Jogos'!$B:$B,"&gt;="&amp;V$2,'Histórico de Jogos'!$B:$B,"&lt;="&amp;EOMONTH(V$2,0),'Histórico de Jogos'!$D:$D,$A25)</f>
        <v>0</v>
      </c>
      <c r="W25" s="79">
        <f>SUMIFS('Histórico de Jogos'!$A:$A,'Histórico de Jogos'!$B:$B,"&gt;="&amp;W$2,'Histórico de Jogos'!$B:$B,"&lt;="&amp;EOMONTH(W$2,0),'Histórico de Jogos'!$D:$D,$A25)</f>
        <v>0</v>
      </c>
      <c r="X25" s="79">
        <f>SUMIFS('Histórico de Jogos'!$A:$A,'Histórico de Jogos'!$B:$B,"&gt;="&amp;X$2,'Histórico de Jogos'!$B:$B,"&lt;="&amp;EOMONTH(X$2,0),'Histórico de Jogos'!$D:$D,$A25)</f>
        <v>0</v>
      </c>
      <c r="Y25" s="79">
        <f>SUMIFS('Histórico de Jogos'!$A:$A,'Histórico de Jogos'!$B:$B,"&gt;="&amp;Y$2,'Histórico de Jogos'!$B:$B,"&lt;="&amp;EOMONTH(Y$2,0),'Histórico de Jogos'!$D:$D,$A25)</f>
        <v>0</v>
      </c>
      <c r="Z25" s="80">
        <f>SUMIFS('Histórico de Jogos'!$A:$A,'Histórico de Jogos'!$B:$B,"&gt;="&amp;Z$2,'Histórico de Jogos'!$B:$B,"&lt;="&amp;EOMONTH(Z$2,0),'Histórico de Jogos'!$D:$D,$A25,'Histórico de Jogos'!$F:$F,"V")</f>
        <v>0</v>
      </c>
      <c r="AA25" s="80">
        <f>SUMIFS('Histórico de Jogos'!$A:$A,'Histórico de Jogos'!$B:$B,"&gt;="&amp;AA$2,'Histórico de Jogos'!$B:$B,"&lt;="&amp;EOMONTH(AA$2,0),'Histórico de Jogos'!$D:$D,$A25,'Histórico de Jogos'!$F:$F,"V")</f>
        <v>0</v>
      </c>
      <c r="AB25" s="80">
        <f>SUMIFS('Histórico de Jogos'!$A:$A,'Histórico de Jogos'!$B:$B,"&gt;="&amp;AB$2,'Histórico de Jogos'!$B:$B,"&lt;="&amp;EOMONTH(AB$2,0),'Histórico de Jogos'!$D:$D,$A25,'Histórico de Jogos'!$F:$F,"V")</f>
        <v>2</v>
      </c>
      <c r="AC25" s="80">
        <f>SUMIFS('Histórico de Jogos'!$A:$A,'Histórico de Jogos'!$B:$B,"&gt;="&amp;AC$2,'Histórico de Jogos'!$B:$B,"&lt;="&amp;EOMONTH(AC$2,0),'Histórico de Jogos'!$D:$D,$A25,'Histórico de Jogos'!$F:$F,"V")</f>
        <v>0</v>
      </c>
      <c r="AD25" s="80">
        <f>SUMIFS('Histórico de Jogos'!$A:$A,'Histórico de Jogos'!$B:$B,"&gt;="&amp;AD$2,'Histórico de Jogos'!$B:$B,"&lt;="&amp;EOMONTH(AD$2,0),'Histórico de Jogos'!$D:$D,$A25,'Histórico de Jogos'!$F:$F,"V")</f>
        <v>2</v>
      </c>
      <c r="AE25" s="80">
        <f>SUMIFS('Histórico de Jogos'!$A:$A,'Histórico de Jogos'!$B:$B,"&gt;="&amp;AE$2,'Histórico de Jogos'!$B:$B,"&lt;="&amp;EOMONTH(AE$2,0),'Histórico de Jogos'!$D:$D,$A25,'Histórico de Jogos'!$F:$F,"V")</f>
        <v>1</v>
      </c>
      <c r="AF25" s="80">
        <f>SUMIFS('Histórico de Jogos'!$A:$A,'Histórico de Jogos'!$B:$B,"&gt;="&amp;AF$2,'Histórico de Jogos'!$B:$B,"&lt;="&amp;EOMONTH(AF$2,0),'Histórico de Jogos'!$D:$D,$A25,'Histórico de Jogos'!$F:$F,"V")</f>
        <v>0</v>
      </c>
      <c r="AG25" s="80">
        <f>SUMIFS('Histórico de Jogos'!$A:$A,'Histórico de Jogos'!$B:$B,"&gt;="&amp;AG$2,'Histórico de Jogos'!$B:$B,"&lt;="&amp;EOMONTH(AG$2,0),'Histórico de Jogos'!$D:$D,$A25,'Histórico de Jogos'!$F:$F,"V")</f>
        <v>0</v>
      </c>
      <c r="AH25" s="80">
        <f>SUMIFS('Histórico de Jogos'!$A:$A,'Histórico de Jogos'!$B:$B,"&gt;="&amp;AH$2,'Histórico de Jogos'!$B:$B,"&lt;="&amp;EOMONTH(AH$2,0),'Histórico de Jogos'!$D:$D,$A25,'Histórico de Jogos'!$F:$F,"V")</f>
        <v>0</v>
      </c>
      <c r="AI25" s="80">
        <f>SUMIFS('Histórico de Jogos'!$A:$A,'Histórico de Jogos'!$B:$B,"&gt;="&amp;AI$2,'Histórico de Jogos'!$B:$B,"&lt;="&amp;EOMONTH(AI$2,0),'Histórico de Jogos'!$D:$D,$A25,'Histórico de Jogos'!$F:$F,"V")</f>
        <v>0</v>
      </c>
      <c r="AJ25" s="80">
        <f>SUMIFS('Histórico de Jogos'!$A:$A,'Histórico de Jogos'!$B:$B,"&gt;="&amp;AJ$2,'Histórico de Jogos'!$B:$B,"&lt;="&amp;EOMONTH(AJ$2,0),'Histórico de Jogos'!$D:$D,$A25,'Histórico de Jogos'!$F:$F,"V")</f>
        <v>0</v>
      </c>
      <c r="AK25" s="80">
        <f>SUMIFS('Histórico de Jogos'!$A:$A,'Histórico de Jogos'!$B:$B,"&gt;="&amp;AK$2,'Histórico de Jogos'!$B:$B,"&lt;="&amp;EOMONTH(AK$2,0),'Histórico de Jogos'!$D:$D,$A25,'Histórico de Jogos'!$F:$F,"D")</f>
        <v>0</v>
      </c>
      <c r="AL25" s="81">
        <f>SUMIFS('Histórico de Jogos'!$A:$A,'Histórico de Jogos'!$B:$B,"&gt;="&amp;AL$2,'Histórico de Jogos'!$B:$B,"&lt;="&amp;EOMONTH(AL$2,0),'Histórico de Jogos'!$D:$D,$A25,'Histórico de Jogos'!$F:$F,"V")</f>
        <v>0</v>
      </c>
      <c r="AM25" s="81">
        <f>SUMIFS('Histórico de Jogos'!$A:$A,'Histórico de Jogos'!$B:$B,"&gt;="&amp;AM$2,'Histórico de Jogos'!$B:$B,"&lt;="&amp;EOMONTH(AM$2,0),'Histórico de Jogos'!$D:$D,$A25,'Histórico de Jogos'!$F:$F,"V")</f>
        <v>0</v>
      </c>
      <c r="AN25" s="81">
        <f>SUMIFS('Histórico de Jogos'!$A:$A,'Histórico de Jogos'!$B:$B,"&gt;="&amp;AN$2,'Histórico de Jogos'!$B:$B,"&lt;="&amp;EOMONTH(AN$2,0),'Histórico de Jogos'!$D:$D,$A25,'Histórico de Jogos'!$F:$F,"V")</f>
        <v>2</v>
      </c>
      <c r="AO25" s="81">
        <f>SUMIFS('Histórico de Jogos'!$A:$A,'Histórico de Jogos'!$B:$B,"&gt;="&amp;AO$2,'Histórico de Jogos'!$B:$B,"&lt;="&amp;EOMONTH(AO$2,0),'Histórico de Jogos'!$D:$D,$A25,'Histórico de Jogos'!$F:$F,"V")</f>
        <v>0</v>
      </c>
      <c r="AP25" s="81">
        <f>SUMIFS('Histórico de Jogos'!$A:$A,'Histórico de Jogos'!$B:$B,"&gt;="&amp;AP$2,'Histórico de Jogos'!$B:$B,"&lt;="&amp;EOMONTH(AP$2,0),'Histórico de Jogos'!$D:$D,$A25,'Histórico de Jogos'!$F:$F,"D")</f>
        <v>1</v>
      </c>
      <c r="AQ25" s="81">
        <f>SUMIFS('Histórico de Jogos'!$A:$A,'Histórico de Jogos'!$B:$B,"&gt;="&amp;AQ$2,'Histórico de Jogos'!$B:$B,"&lt;="&amp;EOMONTH(AQ$2,0),'Histórico de Jogos'!$D:$D,$A25,'Histórico de Jogos'!$F:$F,"V")</f>
        <v>1</v>
      </c>
      <c r="AR25" s="81">
        <f>SUMIFS('Histórico de Jogos'!$A:$A,'Histórico de Jogos'!$B:$B,"&gt;="&amp;AR$2,'Histórico de Jogos'!$B:$B,"&lt;="&amp;EOMONTH(AR$2,0),'Histórico de Jogos'!$D:$D,$A25,'Histórico de Jogos'!$F:$F,"V")</f>
        <v>0</v>
      </c>
      <c r="AS25" s="81">
        <f>SUMIFS('Histórico de Jogos'!$A:$A,'Histórico de Jogos'!$B:$B,"&gt;="&amp;AS$2,'Histórico de Jogos'!$B:$B,"&lt;="&amp;EOMONTH(AS$2,0),'Histórico de Jogos'!$D:$D,$A25,'Histórico de Jogos'!$F:$F,"V")</f>
        <v>0</v>
      </c>
      <c r="AT25" s="81">
        <f>SUMIFS('Histórico de Jogos'!$A:$A,'Histórico de Jogos'!$B:$B,"&gt;="&amp;AT$2,'Histórico de Jogos'!$B:$B,"&lt;="&amp;EOMONTH(AT$2,0),'Histórico de Jogos'!$D:$D,$A25,'Histórico de Jogos'!$F:$F,"D")</f>
        <v>0</v>
      </c>
      <c r="AU25" s="81">
        <f>SUMIFS('Histórico de Jogos'!$A:$A,'Histórico de Jogos'!$B:$B,"&gt;="&amp;AU$2,'Histórico de Jogos'!$B:$B,"&lt;="&amp;EOMONTH(AU$2,0),'Histórico de Jogos'!$D:$D,$A25,'Histórico de Jogos'!$F:$F,"V")</f>
        <v>0</v>
      </c>
      <c r="AV25" s="81">
        <f>SUMIFS('Histórico de Jogos'!$A:$A,'Histórico de Jogos'!$B:$B,"&gt;="&amp;AV$2,'Histórico de Jogos'!$B:$B,"&lt;="&amp;EOMONTH(AV$2,0),'Histórico de Jogos'!$D:$D,$A25,'Histórico de Jogos'!$F:$F,"D")</f>
        <v>0</v>
      </c>
      <c r="AW25" s="81">
        <f>SUMIFS('Histórico de Jogos'!$A:$A,'Histórico de Jogos'!$B:$B,"&gt;="&amp;AW$2,'Histórico de Jogos'!$B:$B,"&lt;="&amp;EOMONTH(AW$2,0),'Histórico de Jogos'!$D:$D,$A25,'Histórico de Jogos'!$F:$F,"D")</f>
        <v>0</v>
      </c>
      <c r="AX25" s="57">
        <f>SUMIFS('Histórico de Jogos'!$A:$A,'Histórico de Jogos'!$B:$B,"&gt;="&amp;AX$2,'Histórico de Jogos'!$B:$B,"&lt;="&amp;EOMONTH(AX$2,0),'Histórico de Jogos'!$D:$D,$A25,'Histórico de Jogos'!$F:$F,"E")</f>
        <v>0</v>
      </c>
      <c r="AY25" s="57">
        <f>SUMIFS('Histórico de Jogos'!$A:$A,'Histórico de Jogos'!$B:$B,"&gt;="&amp;AY$2,'Histórico de Jogos'!$B:$B,"&lt;="&amp;EOMONTH(AY$2,0),'Histórico de Jogos'!$D:$D,$A25,'Histórico de Jogos'!$F:$F,"E")</f>
        <v>0</v>
      </c>
      <c r="AZ25" s="57">
        <f>SUMIFS('Histórico de Jogos'!$A:$A,'Histórico de Jogos'!$B:$B,"&gt;="&amp;AZ$2,'Histórico de Jogos'!$B:$B,"&lt;="&amp;EOMONTH(AZ$2,0),'Histórico de Jogos'!$D:$D,$A25,'Histórico de Jogos'!$F:$F,"E")</f>
        <v>1</v>
      </c>
      <c r="BA25" s="57">
        <f>SUMIFS('Histórico de Jogos'!$A:$A,'Histórico de Jogos'!$B:$B,"&gt;="&amp;BA$2,'Histórico de Jogos'!$B:$B,"&lt;="&amp;EOMONTH(BA$2,0),'Histórico de Jogos'!$D:$D,$A25,'Histórico de Jogos'!$F:$F,"E")</f>
        <v>0</v>
      </c>
      <c r="BB25" s="57">
        <f>SUMIFS('Histórico de Jogos'!$A:$A,'Histórico de Jogos'!$B:$B,"&gt;="&amp;BB$2,'Histórico de Jogos'!$B:$B,"&lt;="&amp;EOMONTH(BB$2,0),'Histórico de Jogos'!$D:$D,$A25,'Histórico de Jogos'!$F:$F,"E")</f>
        <v>0</v>
      </c>
      <c r="BC25" s="57">
        <f>SUMIFS('Histórico de Jogos'!$A:$A,'Histórico de Jogos'!$B:$B,"&gt;="&amp;BC$2,'Histórico de Jogos'!$B:$B,"&lt;="&amp;EOMONTH(BC$2,0),'Histórico de Jogos'!$D:$D,$A25,'Histórico de Jogos'!$F:$F,"E")</f>
        <v>0</v>
      </c>
      <c r="BD25" s="57">
        <f>SUMIFS('Histórico de Jogos'!$A:$A,'Histórico de Jogos'!$B:$B,"&gt;="&amp;BD$2,'Histórico de Jogos'!$B:$B,"&lt;="&amp;EOMONTH(BD$2,0),'Histórico de Jogos'!$D:$D,$A25,'Histórico de Jogos'!$F:$F,"E")</f>
        <v>0</v>
      </c>
      <c r="BE25" s="57">
        <f>SUMIFS('Histórico de Jogos'!$A:$A,'Histórico de Jogos'!$B:$B,"&gt;="&amp;BE$2,'Histórico de Jogos'!$B:$B,"&lt;="&amp;EOMONTH(BE$2,0),'Histórico de Jogos'!$D:$D,$A25,'Histórico de Jogos'!$F:$F,"E")</f>
        <v>0</v>
      </c>
      <c r="BF25" s="57">
        <f>SUMIFS('Histórico de Jogos'!$A:$A,'Histórico de Jogos'!$B:$B,"&gt;="&amp;BF$2,'Histórico de Jogos'!$B:$B,"&lt;="&amp;EOMONTH(BF$2,0),'Histórico de Jogos'!$D:$D,$A25,'Histórico de Jogos'!$F:$F,"E")</f>
        <v>0</v>
      </c>
      <c r="BG25" s="57">
        <f>SUMIFS('Histórico de Jogos'!$A:$A,'Histórico de Jogos'!$B:$B,"&gt;="&amp;BG$2,'Histórico de Jogos'!$B:$B,"&lt;="&amp;EOMONTH(BG$2,0),'Histórico de Jogos'!$D:$D,$A25,'Histórico de Jogos'!$F:$F,"E")</f>
        <v>0</v>
      </c>
      <c r="BH25" s="57">
        <f>SUMIFS('Histórico de Jogos'!$A:$A,'Histórico de Jogos'!$B:$B,"&gt;="&amp;BH$2,'Histórico de Jogos'!$B:$B,"&lt;="&amp;EOMONTH(BH$2,0),'Histórico de Jogos'!$D:$D,$A25,'Histórico de Jogos'!$F:$F,"E")</f>
        <v>0</v>
      </c>
      <c r="BI25" s="57">
        <f>SUMIFS('Histórico de Jogos'!$A:$A,'Histórico de Jogos'!$B:$B,"&gt;="&amp;BI$2,'Histórico de Jogos'!$B:$B,"&lt;="&amp;EOMONTH(BI$2,0),'Histórico de Jogos'!$D:$D,$A25,'Histórico de Jogos'!$F:$F,"E")</f>
        <v>0</v>
      </c>
      <c r="BJ25" s="79">
        <f t="shared" ref="BJ25:BU25" si="118">SUM(Z25*3)+(AX25)</f>
        <v>0</v>
      </c>
      <c r="BK25" s="79">
        <f t="shared" si="118"/>
        <v>0</v>
      </c>
      <c r="BL25" s="79">
        <f t="shared" si="118"/>
        <v>7</v>
      </c>
      <c r="BM25" s="79">
        <f t="shared" si="118"/>
        <v>0</v>
      </c>
      <c r="BN25" s="79">
        <f t="shared" si="118"/>
        <v>6</v>
      </c>
      <c r="BO25" s="79">
        <f t="shared" si="118"/>
        <v>3</v>
      </c>
      <c r="BP25" s="79">
        <f t="shared" si="118"/>
        <v>0</v>
      </c>
      <c r="BQ25" s="79">
        <f t="shared" si="118"/>
        <v>0</v>
      </c>
      <c r="BR25" s="79">
        <f t="shared" si="118"/>
        <v>0</v>
      </c>
      <c r="BS25" s="79">
        <f t="shared" si="118"/>
        <v>0</v>
      </c>
      <c r="BT25" s="79">
        <f t="shared" si="118"/>
        <v>0</v>
      </c>
      <c r="BU25" s="79">
        <f t="shared" si="118"/>
        <v>0</v>
      </c>
    </row>
    <row r="26">
      <c r="A26" s="22" t="str">
        <f>Atletas!A:A</f>
        <v>Maicon</v>
      </c>
      <c r="B26" s="78">
        <f t="shared" ref="B26:C26" si="119">BJ26/(4*3)</f>
        <v>0</v>
      </c>
      <c r="C26" s="78">
        <f t="shared" si="119"/>
        <v>0</v>
      </c>
      <c r="D26" s="78">
        <f t="shared" si="7"/>
        <v>0</v>
      </c>
      <c r="E26" s="78">
        <f t="shared" ref="E26:F26" si="120">BM26/(4*3)</f>
        <v>0</v>
      </c>
      <c r="F26" s="78">
        <f t="shared" si="120"/>
        <v>0</v>
      </c>
      <c r="G26" s="78">
        <f t="shared" si="9"/>
        <v>0</v>
      </c>
      <c r="H26" s="78">
        <f t="shared" ref="H26:I26" si="121">BP26/(4*3)</f>
        <v>0</v>
      </c>
      <c r="I26" s="78">
        <f t="shared" si="121"/>
        <v>0</v>
      </c>
      <c r="J26" s="78">
        <f t="shared" si="11"/>
        <v>0</v>
      </c>
      <c r="K26" s="78">
        <f t="shared" ref="K26:M26" si="122">BS26/(4*3)</f>
        <v>0</v>
      </c>
      <c r="L26" s="78">
        <f t="shared" si="122"/>
        <v>0</v>
      </c>
      <c r="M26" s="78">
        <f t="shared" si="122"/>
        <v>0</v>
      </c>
      <c r="N26" s="79">
        <f>SUMIFS('Histórico de Jogos'!$A:$A,'Histórico de Jogos'!$B:$B,"&gt;="&amp;N$2,'Histórico de Jogos'!$B:$B,"&lt;="&amp;EOMONTH(N$2,0),'Histórico de Jogos'!$D:$D,$A26)</f>
        <v>0</v>
      </c>
      <c r="O26" s="79">
        <f>SUMIFS('Histórico de Jogos'!$A:$A,'Histórico de Jogos'!$B:$B,"&gt;="&amp;O$2,'Histórico de Jogos'!$B:$B,"&lt;="&amp;EOMONTH(O$2,0),'Histórico de Jogos'!$D:$D,$A26)</f>
        <v>0</v>
      </c>
      <c r="P26" s="79">
        <f>SUMIFS('Histórico de Jogos'!$A:$A,'Histórico de Jogos'!$B:$B,"&gt;="&amp;P$2,'Histórico de Jogos'!$B:$B,"&lt;="&amp;EOMONTH(P$2,0),'Histórico de Jogos'!$D:$D,$A26)</f>
        <v>0</v>
      </c>
      <c r="Q26" s="79">
        <f>SUMIFS('Histórico de Jogos'!$A:$A,'Histórico de Jogos'!$B:$B,"&gt;="&amp;Q$2,'Histórico de Jogos'!$B:$B,"&lt;="&amp;EOMONTH(Q$2,0),'Histórico de Jogos'!$D:$D,$A26)</f>
        <v>1</v>
      </c>
      <c r="R26" s="79">
        <f>SUMIFS('Histórico de Jogos'!$A:$A,'Histórico de Jogos'!$B:$B,"&gt;="&amp;R$2,'Histórico de Jogos'!$B:$B,"&lt;="&amp;EOMONTH(R$2,0),'Histórico de Jogos'!$D:$D,$A26)</f>
        <v>0</v>
      </c>
      <c r="S26" s="79">
        <f>SUMIFS('Histórico de Jogos'!$A:$A,'Histórico de Jogos'!$B:$B,"&gt;="&amp;S$2,'Histórico de Jogos'!$B:$B,"&lt;="&amp;EOMONTH(S$2,0),'Histórico de Jogos'!$D:$D,$A26)</f>
        <v>0</v>
      </c>
      <c r="T26" s="79">
        <f>SUMIFS('Histórico de Jogos'!$A:$A,'Histórico de Jogos'!$B:$B,"&gt;="&amp;T$2,'Histórico de Jogos'!$B:$B,"&lt;="&amp;EOMONTH(T$2,0),'Histórico de Jogos'!$D:$D,$A26)</f>
        <v>0</v>
      </c>
      <c r="U26" s="79">
        <f>SUMIFS('Histórico de Jogos'!$A:$A,'Histórico de Jogos'!$B:$B,"&gt;="&amp;U$2,'Histórico de Jogos'!$B:$B,"&lt;="&amp;EOMONTH(U$2,0),'Histórico de Jogos'!$D:$D,$A26)</f>
        <v>0</v>
      </c>
      <c r="V26" s="79">
        <f>SUMIFS('Histórico de Jogos'!$A:$A,'Histórico de Jogos'!$B:$B,"&gt;="&amp;V$2,'Histórico de Jogos'!$B:$B,"&lt;="&amp;EOMONTH(V$2,0),'Histórico de Jogos'!$D:$D,$A26)</f>
        <v>0</v>
      </c>
      <c r="W26" s="79">
        <f>SUMIFS('Histórico de Jogos'!$A:$A,'Histórico de Jogos'!$B:$B,"&gt;="&amp;W$2,'Histórico de Jogos'!$B:$B,"&lt;="&amp;EOMONTH(W$2,0),'Histórico de Jogos'!$D:$D,$A26)</f>
        <v>0</v>
      </c>
      <c r="X26" s="79">
        <f>SUMIFS('Histórico de Jogos'!$A:$A,'Histórico de Jogos'!$B:$B,"&gt;="&amp;X$2,'Histórico de Jogos'!$B:$B,"&lt;="&amp;EOMONTH(X$2,0),'Histórico de Jogos'!$D:$D,$A26)</f>
        <v>0</v>
      </c>
      <c r="Y26" s="79">
        <f>SUMIFS('Histórico de Jogos'!$A:$A,'Histórico de Jogos'!$B:$B,"&gt;="&amp;Y$2,'Histórico de Jogos'!$B:$B,"&lt;="&amp;EOMONTH(Y$2,0),'Histórico de Jogos'!$D:$D,$A26)</f>
        <v>0</v>
      </c>
      <c r="Z26" s="80">
        <f>SUMIFS('Histórico de Jogos'!$A:$A,'Histórico de Jogos'!$B:$B,"&gt;="&amp;Z$2,'Histórico de Jogos'!$B:$B,"&lt;="&amp;EOMONTH(Z$2,0),'Histórico de Jogos'!$D:$D,$A26,'Histórico de Jogos'!$F:$F,"V")</f>
        <v>0</v>
      </c>
      <c r="AA26" s="80">
        <f>SUMIFS('Histórico de Jogos'!$A:$A,'Histórico de Jogos'!$B:$B,"&gt;="&amp;AA$2,'Histórico de Jogos'!$B:$B,"&lt;="&amp;EOMONTH(AA$2,0),'Histórico de Jogos'!$D:$D,$A26,'Histórico de Jogos'!$F:$F,"V")</f>
        <v>0</v>
      </c>
      <c r="AB26" s="80">
        <f>SUMIFS('Histórico de Jogos'!$A:$A,'Histórico de Jogos'!$B:$B,"&gt;="&amp;AB$2,'Histórico de Jogos'!$B:$B,"&lt;="&amp;EOMONTH(AB$2,0),'Histórico de Jogos'!$D:$D,$A26,'Histórico de Jogos'!$F:$F,"V")</f>
        <v>0</v>
      </c>
      <c r="AC26" s="80">
        <f>SUMIFS('Histórico de Jogos'!$A:$A,'Histórico de Jogos'!$B:$B,"&gt;="&amp;AC$2,'Histórico de Jogos'!$B:$B,"&lt;="&amp;EOMONTH(AC$2,0),'Histórico de Jogos'!$D:$D,$A26,'Histórico de Jogos'!$F:$F,"V")</f>
        <v>0</v>
      </c>
      <c r="AD26" s="80">
        <f>SUMIFS('Histórico de Jogos'!$A:$A,'Histórico de Jogos'!$B:$B,"&gt;="&amp;AD$2,'Histórico de Jogos'!$B:$B,"&lt;="&amp;EOMONTH(AD$2,0),'Histórico de Jogos'!$D:$D,$A26,'Histórico de Jogos'!$F:$F,"V")</f>
        <v>0</v>
      </c>
      <c r="AE26" s="80">
        <f>SUMIFS('Histórico de Jogos'!$A:$A,'Histórico de Jogos'!$B:$B,"&gt;="&amp;AE$2,'Histórico de Jogos'!$B:$B,"&lt;="&amp;EOMONTH(AE$2,0),'Histórico de Jogos'!$D:$D,$A26,'Histórico de Jogos'!$F:$F,"V")</f>
        <v>0</v>
      </c>
      <c r="AF26" s="80">
        <f>SUMIFS('Histórico de Jogos'!$A:$A,'Histórico de Jogos'!$B:$B,"&gt;="&amp;AF$2,'Histórico de Jogos'!$B:$B,"&lt;="&amp;EOMONTH(AF$2,0),'Histórico de Jogos'!$D:$D,$A26,'Histórico de Jogos'!$F:$F,"V")</f>
        <v>0</v>
      </c>
      <c r="AG26" s="80">
        <f>SUMIFS('Histórico de Jogos'!$A:$A,'Histórico de Jogos'!$B:$B,"&gt;="&amp;AG$2,'Histórico de Jogos'!$B:$B,"&lt;="&amp;EOMONTH(AG$2,0),'Histórico de Jogos'!$D:$D,$A26,'Histórico de Jogos'!$F:$F,"V")</f>
        <v>0</v>
      </c>
      <c r="AH26" s="80">
        <f>SUMIFS('Histórico de Jogos'!$A:$A,'Histórico de Jogos'!$B:$B,"&gt;="&amp;AH$2,'Histórico de Jogos'!$B:$B,"&lt;="&amp;EOMONTH(AH$2,0),'Histórico de Jogos'!$D:$D,$A26,'Histórico de Jogos'!$F:$F,"V")</f>
        <v>0</v>
      </c>
      <c r="AI26" s="80">
        <f>SUMIFS('Histórico de Jogos'!$A:$A,'Histórico de Jogos'!$B:$B,"&gt;="&amp;AI$2,'Histórico de Jogos'!$B:$B,"&lt;="&amp;EOMONTH(AI$2,0),'Histórico de Jogos'!$D:$D,$A26,'Histórico de Jogos'!$F:$F,"V")</f>
        <v>0</v>
      </c>
      <c r="AJ26" s="80">
        <f>SUMIFS('Histórico de Jogos'!$A:$A,'Histórico de Jogos'!$B:$B,"&gt;="&amp;AJ$2,'Histórico de Jogos'!$B:$B,"&lt;="&amp;EOMONTH(AJ$2,0),'Histórico de Jogos'!$D:$D,$A26,'Histórico de Jogos'!$F:$F,"V")</f>
        <v>0</v>
      </c>
      <c r="AK26" s="80">
        <f>SUMIFS('Histórico de Jogos'!$A:$A,'Histórico de Jogos'!$B:$B,"&gt;="&amp;AK$2,'Histórico de Jogos'!$B:$B,"&lt;="&amp;EOMONTH(AK$2,0),'Histórico de Jogos'!$D:$D,$A26,'Histórico de Jogos'!$F:$F,"V")</f>
        <v>0</v>
      </c>
      <c r="AL26" s="81">
        <f>SUMIFS('Histórico de Jogos'!$A:$A,'Histórico de Jogos'!$B:$B,"&gt;="&amp;AL$2,'Histórico de Jogos'!$B:$B,"&lt;="&amp;EOMONTH(AL$2,0),'Histórico de Jogos'!$D:$D,$A26,'Histórico de Jogos'!$F:$F,"D")</f>
        <v>0</v>
      </c>
      <c r="AM26" s="81">
        <f>SUMIFS('Histórico de Jogos'!$A:$A,'Histórico de Jogos'!$B:$B,"&gt;="&amp;AM$2,'Histórico de Jogos'!$B:$B,"&lt;="&amp;EOMONTH(AM$2,0),'Histórico de Jogos'!$D:$D,$A26,'Histórico de Jogos'!$F:$F,"D")</f>
        <v>0</v>
      </c>
      <c r="AN26" s="81">
        <f>SUMIFS('Histórico de Jogos'!$A:$A,'Histórico de Jogos'!$B:$B,"&gt;="&amp;AN$2,'Histórico de Jogos'!$B:$B,"&lt;="&amp;EOMONTH(AN$2,0),'Histórico de Jogos'!$D:$D,$A26,'Histórico de Jogos'!$F:$F,"D")</f>
        <v>0</v>
      </c>
      <c r="AO26" s="81">
        <f>SUMIFS('Histórico de Jogos'!$A:$A,'Histórico de Jogos'!$B:$B,"&gt;="&amp;AO$2,'Histórico de Jogos'!$B:$B,"&lt;="&amp;EOMONTH(AO$2,0),'Histórico de Jogos'!$D:$D,$A26,'Histórico de Jogos'!$F:$F,"D")</f>
        <v>1</v>
      </c>
      <c r="AP26" s="81">
        <f>SUMIFS('Histórico de Jogos'!$A:$A,'Histórico de Jogos'!$B:$B,"&gt;="&amp;AP$2,'Histórico de Jogos'!$B:$B,"&lt;="&amp;EOMONTH(AP$2,0),'Histórico de Jogos'!$D:$D,$A26,'Histórico de Jogos'!$F:$F,"D")</f>
        <v>0</v>
      </c>
      <c r="AQ26" s="81">
        <f>SUMIFS('Histórico de Jogos'!$A:$A,'Histórico de Jogos'!$B:$B,"&gt;="&amp;AQ$2,'Histórico de Jogos'!$B:$B,"&lt;="&amp;EOMONTH(AQ$2,0),'Histórico de Jogos'!$D:$D,$A26,'Histórico de Jogos'!$F:$F,"D")</f>
        <v>0</v>
      </c>
      <c r="AR26" s="81">
        <f>SUMIFS('Histórico de Jogos'!$A:$A,'Histórico de Jogos'!$B:$B,"&gt;="&amp;AR$2,'Histórico de Jogos'!$B:$B,"&lt;="&amp;EOMONTH(AR$2,0),'Histórico de Jogos'!$D:$D,$A26,'Histórico de Jogos'!$F:$F,"D")</f>
        <v>0</v>
      </c>
      <c r="AS26" s="81">
        <f>SUMIFS('Histórico de Jogos'!$A:$A,'Histórico de Jogos'!$B:$B,"&gt;="&amp;AS$2,'Histórico de Jogos'!$B:$B,"&lt;="&amp;EOMONTH(AS$2,0),'Histórico de Jogos'!$D:$D,$A26,'Histórico de Jogos'!$F:$F,"D")</f>
        <v>0</v>
      </c>
      <c r="AT26" s="81">
        <f>SUMIFS('Histórico de Jogos'!$A:$A,'Histórico de Jogos'!$B:$B,"&gt;="&amp;AT$2,'Histórico de Jogos'!$B:$B,"&lt;="&amp;EOMONTH(AT$2,0),'Histórico de Jogos'!$D:$D,$A26,'Histórico de Jogos'!$F:$F,"D")</f>
        <v>0</v>
      </c>
      <c r="AU26" s="81">
        <f>SUMIFS('Histórico de Jogos'!$A:$A,'Histórico de Jogos'!$B:$B,"&gt;="&amp;AU$2,'Histórico de Jogos'!$B:$B,"&lt;="&amp;EOMONTH(AU$2,0),'Histórico de Jogos'!$D:$D,$A26,'Histórico de Jogos'!$F:$F,"D")</f>
        <v>0</v>
      </c>
      <c r="AV26" s="81">
        <f>SUMIFS('Histórico de Jogos'!$A:$A,'Histórico de Jogos'!$B:$B,"&gt;="&amp;AV$2,'Histórico de Jogos'!$B:$B,"&lt;="&amp;EOMONTH(AV$2,0),'Histórico de Jogos'!$D:$D,$A26,'Histórico de Jogos'!$F:$F,"D")</f>
        <v>0</v>
      </c>
      <c r="AW26" s="81">
        <f>SUMIFS('Histórico de Jogos'!$A:$A,'Histórico de Jogos'!$B:$B,"&gt;="&amp;AW$2,'Histórico de Jogos'!$B:$B,"&lt;="&amp;EOMONTH(AW$2,0),'Histórico de Jogos'!$D:$D,$A26,'Histórico de Jogos'!$F:$F,"D")</f>
        <v>0</v>
      </c>
      <c r="AX26" s="57">
        <f>SUMIFS('Histórico de Jogos'!$A:$A,'Histórico de Jogos'!$B:$B,"&gt;="&amp;AX$2,'Histórico de Jogos'!$B:$B,"&lt;="&amp;EOMONTH(AX$2,0),'Histórico de Jogos'!$D:$D,$A26,'Histórico de Jogos'!$F:$F,"E")</f>
        <v>0</v>
      </c>
      <c r="AY26" s="57">
        <f>SUMIFS('Histórico de Jogos'!$A:$A,'Histórico de Jogos'!$B:$B,"&gt;="&amp;AY$2,'Histórico de Jogos'!$B:$B,"&lt;="&amp;EOMONTH(AY$2,0),'Histórico de Jogos'!$D:$D,$A26,'Histórico de Jogos'!$F:$F,"E")</f>
        <v>0</v>
      </c>
      <c r="AZ26" s="57">
        <f>SUMIFS('Histórico de Jogos'!$A:$A,'Histórico de Jogos'!$B:$B,"&gt;="&amp;AZ$2,'Histórico de Jogos'!$B:$B,"&lt;="&amp;EOMONTH(AZ$2,0),'Histórico de Jogos'!$D:$D,$A26,'Histórico de Jogos'!$F:$F,"E")</f>
        <v>0</v>
      </c>
      <c r="BA26" s="57">
        <f>SUMIFS('Histórico de Jogos'!$A:$A,'Histórico de Jogos'!$B:$B,"&gt;="&amp;BA$2,'Histórico de Jogos'!$B:$B,"&lt;="&amp;EOMONTH(BA$2,0),'Histórico de Jogos'!$D:$D,$A26,'Histórico de Jogos'!$F:$F,"E")</f>
        <v>0</v>
      </c>
      <c r="BB26" s="57">
        <f>SUMIFS('Histórico de Jogos'!$A:$A,'Histórico de Jogos'!$B:$B,"&gt;="&amp;BB$2,'Histórico de Jogos'!$B:$B,"&lt;="&amp;EOMONTH(BB$2,0),'Histórico de Jogos'!$D:$D,$A26,'Histórico de Jogos'!$F:$F,"E")</f>
        <v>0</v>
      </c>
      <c r="BC26" s="57">
        <f>SUMIFS('Histórico de Jogos'!$A:$A,'Histórico de Jogos'!$B:$B,"&gt;="&amp;BC$2,'Histórico de Jogos'!$B:$B,"&lt;="&amp;EOMONTH(BC$2,0),'Histórico de Jogos'!$D:$D,$A26,'Histórico de Jogos'!$F:$F,"E")</f>
        <v>0</v>
      </c>
      <c r="BD26" s="57">
        <f>SUMIFS('Histórico de Jogos'!$A:$A,'Histórico de Jogos'!$B:$B,"&gt;="&amp;BD$2,'Histórico de Jogos'!$B:$B,"&lt;="&amp;EOMONTH(BD$2,0),'Histórico de Jogos'!$D:$D,$A26,'Histórico de Jogos'!$F:$F,"E")</f>
        <v>0</v>
      </c>
      <c r="BE26" s="57">
        <f>SUMIFS('Histórico de Jogos'!$A:$A,'Histórico de Jogos'!$B:$B,"&gt;="&amp;BE$2,'Histórico de Jogos'!$B:$B,"&lt;="&amp;EOMONTH(BE$2,0),'Histórico de Jogos'!$D:$D,$A26,'Histórico de Jogos'!$F:$F,"E")</f>
        <v>0</v>
      </c>
      <c r="BF26" s="57">
        <f>SUMIFS('Histórico de Jogos'!$A:$A,'Histórico de Jogos'!$B:$B,"&gt;="&amp;BF$2,'Histórico de Jogos'!$B:$B,"&lt;="&amp;EOMONTH(BF$2,0),'Histórico de Jogos'!$D:$D,$A26,'Histórico de Jogos'!$F:$F,"E")</f>
        <v>0</v>
      </c>
      <c r="BG26" s="57">
        <f>SUMIFS('Histórico de Jogos'!$A:$A,'Histórico de Jogos'!$B:$B,"&gt;="&amp;BG$2,'Histórico de Jogos'!$B:$B,"&lt;="&amp;EOMONTH(BG$2,0),'Histórico de Jogos'!$D:$D,$A26,'Histórico de Jogos'!$F:$F,"E")</f>
        <v>0</v>
      </c>
      <c r="BH26" s="57">
        <f>SUMIFS('Histórico de Jogos'!$A:$A,'Histórico de Jogos'!$B:$B,"&gt;="&amp;BH$2,'Histórico de Jogos'!$B:$B,"&lt;="&amp;EOMONTH(BH$2,0),'Histórico de Jogos'!$D:$D,$A26,'Histórico de Jogos'!$F:$F,"E")</f>
        <v>0</v>
      </c>
      <c r="BI26" s="57">
        <f>SUMIFS('Histórico de Jogos'!$A:$A,'Histórico de Jogos'!$B:$B,"&gt;="&amp;BI$2,'Histórico de Jogos'!$B:$B,"&lt;="&amp;EOMONTH(BI$2,0),'Histórico de Jogos'!$D:$D,$A26,'Histórico de Jogos'!$F:$F,"E")</f>
        <v>0</v>
      </c>
      <c r="BJ26" s="79">
        <f t="shared" ref="BJ26:BU26" si="123">SUM(Z26*3)+(AX26)</f>
        <v>0</v>
      </c>
      <c r="BK26" s="79">
        <f t="shared" si="123"/>
        <v>0</v>
      </c>
      <c r="BL26" s="79">
        <f t="shared" si="123"/>
        <v>0</v>
      </c>
      <c r="BM26" s="79">
        <f t="shared" si="123"/>
        <v>0</v>
      </c>
      <c r="BN26" s="79">
        <f t="shared" si="123"/>
        <v>0</v>
      </c>
      <c r="BO26" s="79">
        <f t="shared" si="123"/>
        <v>0</v>
      </c>
      <c r="BP26" s="79">
        <f t="shared" si="123"/>
        <v>0</v>
      </c>
      <c r="BQ26" s="79">
        <f t="shared" si="123"/>
        <v>0</v>
      </c>
      <c r="BR26" s="79">
        <f t="shared" si="123"/>
        <v>0</v>
      </c>
      <c r="BS26" s="79">
        <f t="shared" si="123"/>
        <v>0</v>
      </c>
      <c r="BT26" s="79">
        <f t="shared" si="123"/>
        <v>0</v>
      </c>
      <c r="BU26" s="79">
        <f t="shared" si="123"/>
        <v>0</v>
      </c>
    </row>
    <row r="27">
      <c r="A27" s="22" t="str">
        <f>Atletas!A:A</f>
        <v>Maikel</v>
      </c>
      <c r="B27" s="78">
        <f t="shared" ref="B27:C27" si="124">BJ27/(4*3)</f>
        <v>0</v>
      </c>
      <c r="C27" s="78">
        <f t="shared" si="124"/>
        <v>0</v>
      </c>
      <c r="D27" s="78">
        <f t="shared" si="7"/>
        <v>0</v>
      </c>
      <c r="E27" s="78">
        <f t="shared" ref="E27:F27" si="125">BM27/(4*3)</f>
        <v>0</v>
      </c>
      <c r="F27" s="78">
        <f t="shared" si="125"/>
        <v>0</v>
      </c>
      <c r="G27" s="78">
        <f t="shared" si="9"/>
        <v>0</v>
      </c>
      <c r="H27" s="78">
        <f t="shared" ref="H27:I27" si="126">BP27/(4*3)</f>
        <v>0</v>
      </c>
      <c r="I27" s="78">
        <f t="shared" si="126"/>
        <v>0</v>
      </c>
      <c r="J27" s="78">
        <f t="shared" si="11"/>
        <v>0</v>
      </c>
      <c r="K27" s="78">
        <f t="shared" ref="K27:M27" si="127">BS27/(4*3)</f>
        <v>0</v>
      </c>
      <c r="L27" s="78">
        <f t="shared" si="127"/>
        <v>0</v>
      </c>
      <c r="M27" s="78">
        <f t="shared" si="127"/>
        <v>0</v>
      </c>
      <c r="N27" s="79">
        <f>SUMIFS('Histórico de Jogos'!$A:$A,'Histórico de Jogos'!$B:$B,"&gt;="&amp;N$2,'Histórico de Jogos'!$B:$B,"&lt;="&amp;EOMONTH(N$2,0),'Histórico de Jogos'!$D:$D,$A27)</f>
        <v>0</v>
      </c>
      <c r="O27" s="79">
        <f>SUMIFS('Histórico de Jogos'!$A:$A,'Histórico de Jogos'!$B:$B,"&gt;="&amp;O$2,'Histórico de Jogos'!$B:$B,"&lt;="&amp;EOMONTH(O$2,0),'Histórico de Jogos'!$D:$D,$A27)</f>
        <v>0</v>
      </c>
      <c r="P27" s="79">
        <f>SUMIFS('Histórico de Jogos'!$A:$A,'Histórico de Jogos'!$B:$B,"&gt;="&amp;P$2,'Histórico de Jogos'!$B:$B,"&lt;="&amp;EOMONTH(P$2,0),'Histórico de Jogos'!$D:$D,$A27)</f>
        <v>2</v>
      </c>
      <c r="Q27" s="79">
        <f>SUMIFS('Histórico de Jogos'!$A:$A,'Histórico de Jogos'!$B:$B,"&gt;="&amp;Q$2,'Histórico de Jogos'!$B:$B,"&lt;="&amp;EOMONTH(Q$2,0),'Histórico de Jogos'!$D:$D,$A27)</f>
        <v>0</v>
      </c>
      <c r="R27" s="79">
        <f>SUMIFS('Histórico de Jogos'!$A:$A,'Histórico de Jogos'!$B:$B,"&gt;="&amp;R$2,'Histórico de Jogos'!$B:$B,"&lt;="&amp;EOMONTH(R$2,0),'Histórico de Jogos'!$D:$D,$A27)</f>
        <v>0</v>
      </c>
      <c r="S27" s="79">
        <f>SUMIFS('Histórico de Jogos'!$A:$A,'Histórico de Jogos'!$B:$B,"&gt;="&amp;S$2,'Histórico de Jogos'!$B:$B,"&lt;="&amp;EOMONTH(S$2,0),'Histórico de Jogos'!$D:$D,$A27)</f>
        <v>0</v>
      </c>
      <c r="T27" s="79">
        <f>SUMIFS('Histórico de Jogos'!$A:$A,'Histórico de Jogos'!$B:$B,"&gt;="&amp;T$2,'Histórico de Jogos'!$B:$B,"&lt;="&amp;EOMONTH(T$2,0),'Histórico de Jogos'!$D:$D,$A27)</f>
        <v>0</v>
      </c>
      <c r="U27" s="79">
        <f>SUMIFS('Histórico de Jogos'!$A:$A,'Histórico de Jogos'!$B:$B,"&gt;="&amp;U$2,'Histórico de Jogos'!$B:$B,"&lt;="&amp;EOMONTH(U$2,0),'Histórico de Jogos'!$D:$D,$A27)</f>
        <v>0</v>
      </c>
      <c r="V27" s="79">
        <f>SUMIFS('Histórico de Jogos'!$A:$A,'Histórico de Jogos'!$B:$B,"&gt;="&amp;V$2,'Histórico de Jogos'!$B:$B,"&lt;="&amp;EOMONTH(V$2,0),'Histórico de Jogos'!$D:$D,$A27)</f>
        <v>0</v>
      </c>
      <c r="W27" s="79">
        <f>SUMIFS('Histórico de Jogos'!$A:$A,'Histórico de Jogos'!$B:$B,"&gt;="&amp;W$2,'Histórico de Jogos'!$B:$B,"&lt;="&amp;EOMONTH(W$2,0),'Histórico de Jogos'!$D:$D,$A27)</f>
        <v>0</v>
      </c>
      <c r="X27" s="79">
        <f>SUMIFS('Histórico de Jogos'!$A:$A,'Histórico de Jogos'!$B:$B,"&gt;="&amp;X$2,'Histórico de Jogos'!$B:$B,"&lt;="&amp;EOMONTH(X$2,0),'Histórico de Jogos'!$D:$D,$A27)</f>
        <v>0</v>
      </c>
      <c r="Y27" s="79">
        <f>SUMIFS('Histórico de Jogos'!$A:$A,'Histórico de Jogos'!$B:$B,"&gt;="&amp;Y$2,'Histórico de Jogos'!$B:$B,"&lt;="&amp;EOMONTH(Y$2,0),'Histórico de Jogos'!$D:$D,$A27)</f>
        <v>0</v>
      </c>
      <c r="Z27" s="80">
        <f>SUMIFS('Histórico de Jogos'!$A:$A,'Histórico de Jogos'!$B:$B,"&gt;="&amp;Z$2,'Histórico de Jogos'!$B:$B,"&lt;="&amp;EOMONTH(Z$2,0),'Histórico de Jogos'!$D:$D,$A27,'Histórico de Jogos'!$F:$F,"V")</f>
        <v>0</v>
      </c>
      <c r="AA27" s="80">
        <f>SUMIFS('Histórico de Jogos'!$A:$A,'Histórico de Jogos'!$B:$B,"&gt;="&amp;AA$2,'Histórico de Jogos'!$B:$B,"&lt;="&amp;EOMONTH(AA$2,0),'Histórico de Jogos'!$D:$D,$A27,'Histórico de Jogos'!$F:$F,"V")</f>
        <v>0</v>
      </c>
      <c r="AB27" s="80">
        <f>SUMIFS('Histórico de Jogos'!$A:$A,'Histórico de Jogos'!$B:$B,"&gt;="&amp;AB$2,'Histórico de Jogos'!$B:$B,"&lt;="&amp;EOMONTH(AB$2,0),'Histórico de Jogos'!$D:$D,$A27,'Histórico de Jogos'!$F:$F,"V")</f>
        <v>0</v>
      </c>
      <c r="AC27" s="80">
        <f>SUMIFS('Histórico de Jogos'!$A:$A,'Histórico de Jogos'!$B:$B,"&gt;="&amp;AC$2,'Histórico de Jogos'!$B:$B,"&lt;="&amp;EOMONTH(AC$2,0),'Histórico de Jogos'!$D:$D,$A27,'Histórico de Jogos'!$F:$F,"V")</f>
        <v>0</v>
      </c>
      <c r="AD27" s="80">
        <f>SUMIFS('Histórico de Jogos'!$A:$A,'Histórico de Jogos'!$B:$B,"&gt;="&amp;AD$2,'Histórico de Jogos'!$B:$B,"&lt;="&amp;EOMONTH(AD$2,0),'Histórico de Jogos'!$D:$D,$A27,'Histórico de Jogos'!$F:$F,"V")</f>
        <v>0</v>
      </c>
      <c r="AE27" s="80">
        <f>SUMIFS('Histórico de Jogos'!$A:$A,'Histórico de Jogos'!$B:$B,"&gt;="&amp;AE$2,'Histórico de Jogos'!$B:$B,"&lt;="&amp;EOMONTH(AE$2,0),'Histórico de Jogos'!$D:$D,$A27,'Histórico de Jogos'!$F:$F,"V")</f>
        <v>0</v>
      </c>
      <c r="AF27" s="80">
        <f>SUMIFS('Histórico de Jogos'!$A:$A,'Histórico de Jogos'!$B:$B,"&gt;="&amp;AF$2,'Histórico de Jogos'!$B:$B,"&lt;="&amp;EOMONTH(AF$2,0),'Histórico de Jogos'!$D:$D,$A27,'Histórico de Jogos'!$F:$F,"V")</f>
        <v>0</v>
      </c>
      <c r="AG27" s="80">
        <f>SUMIFS('Histórico de Jogos'!$A:$A,'Histórico de Jogos'!$B:$B,"&gt;="&amp;AG$2,'Histórico de Jogos'!$B:$B,"&lt;="&amp;EOMONTH(AG$2,0),'Histórico de Jogos'!$D:$D,$A27,'Histórico de Jogos'!$F:$F,"V")</f>
        <v>0</v>
      </c>
      <c r="AH27" s="80">
        <f>SUMIFS('Histórico de Jogos'!$A:$A,'Histórico de Jogos'!$B:$B,"&gt;="&amp;AH$2,'Histórico de Jogos'!$B:$B,"&lt;="&amp;EOMONTH(AH$2,0),'Histórico de Jogos'!$D:$D,$A27,'Histórico de Jogos'!$F:$F,"V")</f>
        <v>0</v>
      </c>
      <c r="AI27" s="80">
        <f>SUMIFS('Histórico de Jogos'!$A:$A,'Histórico de Jogos'!$B:$B,"&gt;="&amp;AI$2,'Histórico de Jogos'!$B:$B,"&lt;="&amp;EOMONTH(AI$2,0),'Histórico de Jogos'!$D:$D,$A27,'Histórico de Jogos'!$F:$F,"V")</f>
        <v>0</v>
      </c>
      <c r="AJ27" s="80">
        <f>SUMIFS('Histórico de Jogos'!$A:$A,'Histórico de Jogos'!$B:$B,"&gt;="&amp;AJ$2,'Histórico de Jogos'!$B:$B,"&lt;="&amp;EOMONTH(AJ$2,0),'Histórico de Jogos'!$D:$D,$A27,'Histórico de Jogos'!$F:$F,"V")</f>
        <v>0</v>
      </c>
      <c r="AK27" s="80">
        <f>SUMIFS('Histórico de Jogos'!$A:$A,'Histórico de Jogos'!$B:$B,"&gt;="&amp;AK$2,'Histórico de Jogos'!$B:$B,"&lt;="&amp;EOMONTH(AK$2,0),'Histórico de Jogos'!$D:$D,$A27,'Histórico de Jogos'!$F:$F,"V")</f>
        <v>0</v>
      </c>
      <c r="AL27" s="81">
        <f>SUMIFS('Histórico de Jogos'!$A:$A,'Histórico de Jogos'!$B:$B,"&gt;="&amp;AL$2,'Histórico de Jogos'!$B:$B,"&lt;="&amp;EOMONTH(AL$2,0),'Histórico de Jogos'!$D:$D,$A27,'Histórico de Jogos'!$F:$F,"V")</f>
        <v>0</v>
      </c>
      <c r="AM27" s="81">
        <f>SUMIFS('Histórico de Jogos'!$A:$A,'Histórico de Jogos'!$B:$B,"&gt;="&amp;AM$2,'Histórico de Jogos'!$B:$B,"&lt;="&amp;EOMONTH(AM$2,0),'Histórico de Jogos'!$D:$D,$A27,'Histórico de Jogos'!$F:$F,"V")</f>
        <v>0</v>
      </c>
      <c r="AN27" s="81">
        <f>SUMIFS('Histórico de Jogos'!$A:$A,'Histórico de Jogos'!$B:$B,"&gt;="&amp;AN$2,'Histórico de Jogos'!$B:$B,"&lt;="&amp;EOMONTH(AN$2,0),'Histórico de Jogos'!$D:$D,$A27,'Histórico de Jogos'!$F:$F,"V")</f>
        <v>0</v>
      </c>
      <c r="AO27" s="81">
        <f>SUMIFS('Histórico de Jogos'!$A:$A,'Histórico de Jogos'!$B:$B,"&gt;="&amp;AO$2,'Histórico de Jogos'!$B:$B,"&lt;="&amp;EOMONTH(AO$2,0),'Histórico de Jogos'!$D:$D,$A27,'Histórico de Jogos'!$F:$F,"V")</f>
        <v>0</v>
      </c>
      <c r="AP27" s="81">
        <f>SUMIFS('Histórico de Jogos'!$A:$A,'Histórico de Jogos'!$B:$B,"&gt;="&amp;AP$2,'Histórico de Jogos'!$B:$B,"&lt;="&amp;EOMONTH(AP$2,0),'Histórico de Jogos'!$D:$D,$A27,'Histórico de Jogos'!$F:$F,"D")</f>
        <v>0</v>
      </c>
      <c r="AQ27" s="81">
        <f>SUMIFS('Histórico de Jogos'!$A:$A,'Histórico de Jogos'!$B:$B,"&gt;="&amp;AQ$2,'Histórico de Jogos'!$B:$B,"&lt;="&amp;EOMONTH(AQ$2,0),'Histórico de Jogos'!$D:$D,$A27,'Histórico de Jogos'!$F:$F,"V")</f>
        <v>0</v>
      </c>
      <c r="AR27" s="81">
        <f>SUMIFS('Histórico de Jogos'!$A:$A,'Histórico de Jogos'!$B:$B,"&gt;="&amp;AR$2,'Histórico de Jogos'!$B:$B,"&lt;="&amp;EOMONTH(AR$2,0),'Histórico de Jogos'!$D:$D,$A27,'Histórico de Jogos'!$F:$F,"V")</f>
        <v>0</v>
      </c>
      <c r="AS27" s="81">
        <f>SUMIFS('Histórico de Jogos'!$A:$A,'Histórico de Jogos'!$B:$B,"&gt;="&amp;AS$2,'Histórico de Jogos'!$B:$B,"&lt;="&amp;EOMONTH(AS$2,0),'Histórico de Jogos'!$D:$D,$A27,'Histórico de Jogos'!$F:$F,"V")</f>
        <v>0</v>
      </c>
      <c r="AT27" s="81">
        <f>SUMIFS('Histórico de Jogos'!$A:$A,'Histórico de Jogos'!$B:$B,"&gt;="&amp;AT$2,'Histórico de Jogos'!$B:$B,"&lt;="&amp;EOMONTH(AT$2,0),'Histórico de Jogos'!$D:$D,$A27,'Histórico de Jogos'!$F:$F,"V")</f>
        <v>0</v>
      </c>
      <c r="AU27" s="81">
        <f>SUMIFS('Histórico de Jogos'!$A:$A,'Histórico de Jogos'!$B:$B,"&gt;="&amp;AU$2,'Histórico de Jogos'!$B:$B,"&lt;="&amp;EOMONTH(AU$2,0),'Histórico de Jogos'!$D:$D,$A27,'Histórico de Jogos'!$F:$F,"V")</f>
        <v>0</v>
      </c>
      <c r="AV27" s="81">
        <f>SUMIFS('Histórico de Jogos'!$A:$A,'Histórico de Jogos'!$B:$B,"&gt;="&amp;AV$2,'Histórico de Jogos'!$B:$B,"&lt;="&amp;EOMONTH(AV$2,0),'Histórico de Jogos'!$D:$D,$A27,'Histórico de Jogos'!$F:$F,"V")</f>
        <v>0</v>
      </c>
      <c r="AW27" s="81">
        <f>SUMIFS('Histórico de Jogos'!$A:$A,'Histórico de Jogos'!$B:$B,"&gt;="&amp;AW$2,'Histórico de Jogos'!$B:$B,"&lt;="&amp;EOMONTH(AW$2,0),'Histórico de Jogos'!$D:$D,$A27,'Histórico de Jogos'!$F:$F,"V")</f>
        <v>0</v>
      </c>
      <c r="AX27" s="57">
        <f>SUMIFS('Histórico de Jogos'!$A:$A,'Histórico de Jogos'!$B:$B,"&gt;="&amp;AX$2,'Histórico de Jogos'!$B:$B,"&lt;="&amp;EOMONTH(AX$2,0),'Histórico de Jogos'!$D:$D,$A27,'Histórico de Jogos'!$F:$F,"E")</f>
        <v>0</v>
      </c>
      <c r="AY27" s="57">
        <f>SUMIFS('Histórico de Jogos'!$A:$A,'Histórico de Jogos'!$B:$B,"&gt;="&amp;AY$2,'Histórico de Jogos'!$B:$B,"&lt;="&amp;EOMONTH(AY$2,0),'Histórico de Jogos'!$D:$D,$A27,'Histórico de Jogos'!$F:$F,"E")</f>
        <v>0</v>
      </c>
      <c r="AZ27" s="57">
        <f>SUMIFS('Histórico de Jogos'!$A:$A,'Histórico de Jogos'!$B:$B,"&gt;="&amp;AZ$2,'Histórico de Jogos'!$B:$B,"&lt;="&amp;EOMONTH(AZ$2,0),'Histórico de Jogos'!$D:$D,$A27,'Histórico de Jogos'!$F:$F,"E")</f>
        <v>0</v>
      </c>
      <c r="BA27" s="57">
        <f>SUMIFS('Histórico de Jogos'!$A:$A,'Histórico de Jogos'!$B:$B,"&gt;="&amp;BA$2,'Histórico de Jogos'!$B:$B,"&lt;="&amp;EOMONTH(BA$2,0),'Histórico de Jogos'!$D:$D,$A27,'Histórico de Jogos'!$F:$F,"E")</f>
        <v>0</v>
      </c>
      <c r="BB27" s="57">
        <f>SUMIFS('Histórico de Jogos'!$A:$A,'Histórico de Jogos'!$B:$B,"&gt;="&amp;BB$2,'Histórico de Jogos'!$B:$B,"&lt;="&amp;EOMONTH(BB$2,0),'Histórico de Jogos'!$D:$D,$A27,'Histórico de Jogos'!$F:$F,"E")</f>
        <v>0</v>
      </c>
      <c r="BC27" s="57">
        <f>SUMIFS('Histórico de Jogos'!$A:$A,'Histórico de Jogos'!$B:$B,"&gt;="&amp;BC$2,'Histórico de Jogos'!$B:$B,"&lt;="&amp;EOMONTH(BC$2,0),'Histórico de Jogos'!$D:$D,$A27,'Histórico de Jogos'!$F:$F,"E")</f>
        <v>0</v>
      </c>
      <c r="BD27" s="57">
        <f>SUMIFS('Histórico de Jogos'!$A:$A,'Histórico de Jogos'!$B:$B,"&gt;="&amp;BD$2,'Histórico de Jogos'!$B:$B,"&lt;="&amp;EOMONTH(BD$2,0),'Histórico de Jogos'!$D:$D,$A27,'Histórico de Jogos'!$F:$F,"E")</f>
        <v>0</v>
      </c>
      <c r="BE27" s="57">
        <f>SUMIFS('Histórico de Jogos'!$A:$A,'Histórico de Jogos'!$B:$B,"&gt;="&amp;BE$2,'Histórico de Jogos'!$B:$B,"&lt;="&amp;EOMONTH(BE$2,0),'Histórico de Jogos'!$D:$D,$A27,'Histórico de Jogos'!$F:$F,"E")</f>
        <v>0</v>
      </c>
      <c r="BF27" s="57">
        <f>SUMIFS('Histórico de Jogos'!$A:$A,'Histórico de Jogos'!$B:$B,"&gt;="&amp;BF$2,'Histórico de Jogos'!$B:$B,"&lt;="&amp;EOMONTH(BF$2,0),'Histórico de Jogos'!$D:$D,$A27,'Histórico de Jogos'!$F:$F,"E")</f>
        <v>0</v>
      </c>
      <c r="BG27" s="57">
        <f>SUMIFS('Histórico de Jogos'!$A:$A,'Histórico de Jogos'!$B:$B,"&gt;="&amp;BG$2,'Histórico de Jogos'!$B:$B,"&lt;="&amp;EOMONTH(BG$2,0),'Histórico de Jogos'!$D:$D,$A27,'Histórico de Jogos'!$F:$F,"E")</f>
        <v>0</v>
      </c>
      <c r="BH27" s="57">
        <f>SUMIFS('Histórico de Jogos'!$A:$A,'Histórico de Jogos'!$B:$B,"&gt;="&amp;BH$2,'Histórico de Jogos'!$B:$B,"&lt;="&amp;EOMONTH(BH$2,0),'Histórico de Jogos'!$D:$D,$A27,'Histórico de Jogos'!$F:$F,"E")</f>
        <v>0</v>
      </c>
      <c r="BI27" s="57">
        <f>SUMIFS('Histórico de Jogos'!$A:$A,'Histórico de Jogos'!$B:$B,"&gt;="&amp;BI$2,'Histórico de Jogos'!$B:$B,"&lt;="&amp;EOMONTH(BI$2,0),'Histórico de Jogos'!$D:$D,$A27,'Histórico de Jogos'!$F:$F,"E")</f>
        <v>0</v>
      </c>
      <c r="BJ27" s="79">
        <f t="shared" ref="BJ27:BU27" si="128">SUM(Z27*3)+(AX27)</f>
        <v>0</v>
      </c>
      <c r="BK27" s="79">
        <f t="shared" si="128"/>
        <v>0</v>
      </c>
      <c r="BL27" s="79">
        <f t="shared" si="128"/>
        <v>0</v>
      </c>
      <c r="BM27" s="79">
        <f t="shared" si="128"/>
        <v>0</v>
      </c>
      <c r="BN27" s="79">
        <f t="shared" si="128"/>
        <v>0</v>
      </c>
      <c r="BO27" s="79">
        <f t="shared" si="128"/>
        <v>0</v>
      </c>
      <c r="BP27" s="79">
        <f t="shared" si="128"/>
        <v>0</v>
      </c>
      <c r="BQ27" s="79">
        <f t="shared" si="128"/>
        <v>0</v>
      </c>
      <c r="BR27" s="79">
        <f t="shared" si="128"/>
        <v>0</v>
      </c>
      <c r="BS27" s="79">
        <f t="shared" si="128"/>
        <v>0</v>
      </c>
      <c r="BT27" s="79">
        <f t="shared" si="128"/>
        <v>0</v>
      </c>
      <c r="BU27" s="79">
        <f t="shared" si="128"/>
        <v>0</v>
      </c>
    </row>
    <row r="28">
      <c r="A28" s="22" t="str">
        <f>Atletas!A:A</f>
        <v>Marlon</v>
      </c>
      <c r="B28" s="78">
        <f t="shared" ref="B28:C28" si="129">BJ28/(4*3)</f>
        <v>0</v>
      </c>
      <c r="C28" s="78">
        <f t="shared" si="129"/>
        <v>0.08333333333</v>
      </c>
      <c r="D28" s="78">
        <f t="shared" si="7"/>
        <v>0.2666666667</v>
      </c>
      <c r="E28" s="78">
        <f t="shared" ref="E28:F28" si="130">BM28/(4*3)</f>
        <v>0.5</v>
      </c>
      <c r="F28" s="78">
        <f t="shared" si="130"/>
        <v>0.5</v>
      </c>
      <c r="G28" s="78">
        <f t="shared" si="9"/>
        <v>0.2</v>
      </c>
      <c r="H28" s="78">
        <f t="shared" ref="H28:I28" si="131">BP28/(4*3)</f>
        <v>0.25</v>
      </c>
      <c r="I28" s="78">
        <f t="shared" si="131"/>
        <v>0</v>
      </c>
      <c r="J28" s="78">
        <f t="shared" si="11"/>
        <v>0</v>
      </c>
      <c r="K28" s="78">
        <f t="shared" ref="K28:M28" si="132">BS28/(4*3)</f>
        <v>0</v>
      </c>
      <c r="L28" s="78">
        <f t="shared" si="132"/>
        <v>0</v>
      </c>
      <c r="M28" s="78">
        <f t="shared" si="132"/>
        <v>0</v>
      </c>
      <c r="N28" s="79">
        <f>SUMIFS('Histórico de Jogos'!$A:$A,'Histórico de Jogos'!$B:$B,"&gt;="&amp;N$2,'Histórico de Jogos'!$B:$B,"&lt;="&amp;EOMONTH(N$2,0),'Histórico de Jogos'!$D:$D,$A28)</f>
        <v>0</v>
      </c>
      <c r="O28" s="79">
        <f>SUMIFS('Histórico de Jogos'!$A:$A,'Histórico de Jogos'!$B:$B,"&gt;="&amp;O$2,'Histórico de Jogos'!$B:$B,"&lt;="&amp;EOMONTH(O$2,0),'Histórico de Jogos'!$D:$D,$A28)</f>
        <v>3</v>
      </c>
      <c r="P28" s="79">
        <f>SUMIFS('Histórico de Jogos'!$A:$A,'Histórico de Jogos'!$B:$B,"&gt;="&amp;P$2,'Histórico de Jogos'!$B:$B,"&lt;="&amp;EOMONTH(P$2,0),'Histórico de Jogos'!$D:$D,$A28)</f>
        <v>2</v>
      </c>
      <c r="Q28" s="79">
        <f>SUMIFS('Histórico de Jogos'!$A:$A,'Histórico de Jogos'!$B:$B,"&gt;="&amp;Q$2,'Histórico de Jogos'!$B:$B,"&lt;="&amp;EOMONTH(Q$2,0),'Histórico de Jogos'!$D:$D,$A28)</f>
        <v>2</v>
      </c>
      <c r="R28" s="79">
        <f>SUMIFS('Histórico de Jogos'!$A:$A,'Histórico de Jogos'!$B:$B,"&gt;="&amp;R$2,'Histórico de Jogos'!$B:$B,"&lt;="&amp;EOMONTH(R$2,0),'Histórico de Jogos'!$D:$D,$A28)</f>
        <v>3</v>
      </c>
      <c r="S28" s="79">
        <f>SUMIFS('Histórico de Jogos'!$A:$A,'Histórico de Jogos'!$B:$B,"&gt;="&amp;S$2,'Histórico de Jogos'!$B:$B,"&lt;="&amp;EOMONTH(S$2,0),'Histórico de Jogos'!$D:$D,$A28)</f>
        <v>3</v>
      </c>
      <c r="T28" s="79">
        <f>SUMIFS('Histórico de Jogos'!$A:$A,'Histórico de Jogos'!$B:$B,"&gt;="&amp;T$2,'Histórico de Jogos'!$B:$B,"&lt;="&amp;EOMONTH(T$2,0),'Histórico de Jogos'!$D:$D,$A28)</f>
        <v>1</v>
      </c>
      <c r="U28" s="79">
        <f>SUMIFS('Histórico de Jogos'!$A:$A,'Histórico de Jogos'!$B:$B,"&gt;="&amp;U$2,'Histórico de Jogos'!$B:$B,"&lt;="&amp;EOMONTH(U$2,0),'Histórico de Jogos'!$D:$D,$A28)</f>
        <v>0</v>
      </c>
      <c r="V28" s="79">
        <f>SUMIFS('Histórico de Jogos'!$A:$A,'Histórico de Jogos'!$B:$B,"&gt;="&amp;V$2,'Histórico de Jogos'!$B:$B,"&lt;="&amp;EOMONTH(V$2,0),'Histórico de Jogos'!$D:$D,$A28)</f>
        <v>0</v>
      </c>
      <c r="W28" s="79">
        <f>SUMIFS('Histórico de Jogos'!$A:$A,'Histórico de Jogos'!$B:$B,"&gt;="&amp;W$2,'Histórico de Jogos'!$B:$B,"&lt;="&amp;EOMONTH(W$2,0),'Histórico de Jogos'!$D:$D,$A28)</f>
        <v>0</v>
      </c>
      <c r="X28" s="79">
        <f>SUMIFS('Histórico de Jogos'!$A:$A,'Histórico de Jogos'!$B:$B,"&gt;="&amp;X$2,'Histórico de Jogos'!$B:$B,"&lt;="&amp;EOMONTH(X$2,0),'Histórico de Jogos'!$D:$D,$A28)</f>
        <v>0</v>
      </c>
      <c r="Y28" s="79">
        <f>SUMIFS('Histórico de Jogos'!$A:$A,'Histórico de Jogos'!$B:$B,"&gt;="&amp;Y$2,'Histórico de Jogos'!$B:$B,"&lt;="&amp;EOMONTH(Y$2,0),'Histórico de Jogos'!$D:$D,$A28)</f>
        <v>0</v>
      </c>
      <c r="Z28" s="80">
        <f>SUMIFS('Histórico de Jogos'!$A:$A,'Histórico de Jogos'!$B:$B,"&gt;="&amp;Z$2,'Histórico de Jogos'!$B:$B,"&lt;="&amp;EOMONTH(Z$2,0),'Histórico de Jogos'!$D:$D,$A28,'Histórico de Jogos'!$F:$F,"V")</f>
        <v>0</v>
      </c>
      <c r="AA28" s="80">
        <f>SUMIFS('Histórico de Jogos'!$A:$A,'Histórico de Jogos'!$B:$B,"&gt;="&amp;AA$2,'Histórico de Jogos'!$B:$B,"&lt;="&amp;EOMONTH(AA$2,0),'Histórico de Jogos'!$D:$D,$A28,'Histórico de Jogos'!$F:$F,"V")</f>
        <v>0</v>
      </c>
      <c r="AB28" s="80">
        <f>SUMIFS('Histórico de Jogos'!$A:$A,'Histórico de Jogos'!$B:$B,"&gt;="&amp;AB$2,'Histórico de Jogos'!$B:$B,"&lt;="&amp;EOMONTH(AB$2,0),'Histórico de Jogos'!$D:$D,$A28,'Histórico de Jogos'!$F:$F,"V")</f>
        <v>1</v>
      </c>
      <c r="AC28" s="80">
        <f>SUMIFS('Histórico de Jogos'!$A:$A,'Histórico de Jogos'!$B:$B,"&gt;="&amp;AC$2,'Histórico de Jogos'!$B:$B,"&lt;="&amp;EOMONTH(AC$2,0),'Histórico de Jogos'!$D:$D,$A28,'Histórico de Jogos'!$F:$F,"V")</f>
        <v>2</v>
      </c>
      <c r="AD28" s="80">
        <f>SUMIFS('Histórico de Jogos'!$A:$A,'Histórico de Jogos'!$B:$B,"&gt;="&amp;AD$2,'Histórico de Jogos'!$B:$B,"&lt;="&amp;EOMONTH(AD$2,0),'Histórico de Jogos'!$D:$D,$A28,'Histórico de Jogos'!$F:$F,"V")</f>
        <v>2</v>
      </c>
      <c r="AE28" s="80">
        <f>SUMIFS('Histórico de Jogos'!$A:$A,'Histórico de Jogos'!$B:$B,"&gt;="&amp;AE$2,'Histórico de Jogos'!$B:$B,"&lt;="&amp;EOMONTH(AE$2,0),'Histórico de Jogos'!$D:$D,$A28,'Histórico de Jogos'!$F:$F,"V")</f>
        <v>1</v>
      </c>
      <c r="AF28" s="80">
        <f>SUMIFS('Histórico de Jogos'!$A:$A,'Histórico de Jogos'!$B:$B,"&gt;="&amp;AF$2,'Histórico de Jogos'!$B:$B,"&lt;="&amp;EOMONTH(AF$2,0),'Histórico de Jogos'!$D:$D,$A28,'Histórico de Jogos'!$F:$F,"V")</f>
        <v>1</v>
      </c>
      <c r="AG28" s="80">
        <f>SUMIFS('Histórico de Jogos'!$A:$A,'Histórico de Jogos'!$B:$B,"&gt;="&amp;AG$2,'Histórico de Jogos'!$B:$B,"&lt;="&amp;EOMONTH(AG$2,0),'Histórico de Jogos'!$D:$D,$A28,'Histórico de Jogos'!$F:$F,"V")</f>
        <v>0</v>
      </c>
      <c r="AH28" s="80">
        <f>SUMIFS('Histórico de Jogos'!$A:$A,'Histórico de Jogos'!$B:$B,"&gt;="&amp;AH$2,'Histórico de Jogos'!$B:$B,"&lt;="&amp;EOMONTH(AH$2,0),'Histórico de Jogos'!$D:$D,$A28,'Histórico de Jogos'!$F:$F,"V")</f>
        <v>0</v>
      </c>
      <c r="AI28" s="80">
        <f>SUMIFS('Histórico de Jogos'!$A:$A,'Histórico de Jogos'!$B:$B,"&gt;="&amp;AI$2,'Histórico de Jogos'!$B:$B,"&lt;="&amp;EOMONTH(AI$2,0),'Histórico de Jogos'!$D:$D,$A28,'Histórico de Jogos'!$F:$F,"V")</f>
        <v>0</v>
      </c>
      <c r="AJ28" s="80">
        <f>SUMIFS('Histórico de Jogos'!$A:$A,'Histórico de Jogos'!$B:$B,"&gt;="&amp;AJ$2,'Histórico de Jogos'!$B:$B,"&lt;="&amp;EOMONTH(AJ$2,0),'Histórico de Jogos'!$D:$D,$A28,'Histórico de Jogos'!$F:$F,"V")</f>
        <v>0</v>
      </c>
      <c r="AK28" s="80">
        <f>SUMIFS('Histórico de Jogos'!$A:$A,'Histórico de Jogos'!$B:$B,"&gt;="&amp;AK$2,'Histórico de Jogos'!$B:$B,"&lt;="&amp;EOMONTH(AK$2,0),'Histórico de Jogos'!$D:$D,$A28,'Histórico de Jogos'!$F:$F,"V")</f>
        <v>0</v>
      </c>
      <c r="AL28" s="81">
        <f>SUMIFS('Histórico de Jogos'!$A:$A,'Histórico de Jogos'!$B:$B,"&gt;="&amp;AL$2,'Histórico de Jogos'!$B:$B,"&lt;="&amp;EOMONTH(AL$2,0),'Histórico de Jogos'!$D:$D,$A28,'Histórico de Jogos'!$F:$F,"V")</f>
        <v>0</v>
      </c>
      <c r="AM28" s="81">
        <f>SUMIFS('Histórico de Jogos'!$A:$A,'Histórico de Jogos'!$B:$B,"&gt;="&amp;AM$2,'Histórico de Jogos'!$B:$B,"&lt;="&amp;EOMONTH(AM$2,0),'Histórico de Jogos'!$D:$D,$A28,'Histórico de Jogos'!$F:$F,"V")</f>
        <v>0</v>
      </c>
      <c r="AN28" s="81">
        <f>SUMIFS('Histórico de Jogos'!$A:$A,'Histórico de Jogos'!$B:$B,"&gt;="&amp;AN$2,'Histórico de Jogos'!$B:$B,"&lt;="&amp;EOMONTH(AN$2,0),'Histórico de Jogos'!$D:$D,$A28,'Histórico de Jogos'!$F:$F,"V")</f>
        <v>1</v>
      </c>
      <c r="AO28" s="81">
        <f>SUMIFS('Histórico de Jogos'!$A:$A,'Histórico de Jogos'!$B:$B,"&gt;="&amp;AO$2,'Histórico de Jogos'!$B:$B,"&lt;="&amp;EOMONTH(AO$2,0),'Histórico de Jogos'!$D:$D,$A28,'Histórico de Jogos'!$F:$F,"V")</f>
        <v>2</v>
      </c>
      <c r="AP28" s="81">
        <f>SUMIFS('Histórico de Jogos'!$A:$A,'Histórico de Jogos'!$B:$B,"&gt;="&amp;AP$2,'Histórico de Jogos'!$B:$B,"&lt;="&amp;EOMONTH(AP$2,0),'Histórico de Jogos'!$D:$D,$A28,'Histórico de Jogos'!$F:$F,"D")</f>
        <v>1</v>
      </c>
      <c r="AQ28" s="81">
        <f>SUMIFS('Histórico de Jogos'!$A:$A,'Histórico de Jogos'!$B:$B,"&gt;="&amp;AQ$2,'Histórico de Jogos'!$B:$B,"&lt;="&amp;EOMONTH(AQ$2,0),'Histórico de Jogos'!$D:$D,$A28,'Histórico de Jogos'!$F:$F,"V")</f>
        <v>1</v>
      </c>
      <c r="AR28" s="81">
        <f>SUMIFS('Histórico de Jogos'!$A:$A,'Histórico de Jogos'!$B:$B,"&gt;="&amp;AR$2,'Histórico de Jogos'!$B:$B,"&lt;="&amp;EOMONTH(AR$2,0),'Histórico de Jogos'!$D:$D,$A28,'Histórico de Jogos'!$F:$F,"V")</f>
        <v>1</v>
      </c>
      <c r="AS28" s="81">
        <f>SUMIFS('Histórico de Jogos'!$A:$A,'Histórico de Jogos'!$B:$B,"&gt;="&amp;AS$2,'Histórico de Jogos'!$B:$B,"&lt;="&amp;EOMONTH(AS$2,0),'Histórico de Jogos'!$D:$D,$A28,'Histórico de Jogos'!$F:$F,"V")</f>
        <v>0</v>
      </c>
      <c r="AT28" s="81">
        <f>SUMIFS('Histórico de Jogos'!$A:$A,'Histórico de Jogos'!$B:$B,"&gt;="&amp;AT$2,'Histórico de Jogos'!$B:$B,"&lt;="&amp;EOMONTH(AT$2,0),'Histórico de Jogos'!$D:$D,$A28,'Histórico de Jogos'!$F:$F,"D")</f>
        <v>0</v>
      </c>
      <c r="AU28" s="81">
        <f>SUMIFS('Histórico de Jogos'!$A:$A,'Histórico de Jogos'!$B:$B,"&gt;="&amp;AU$2,'Histórico de Jogos'!$B:$B,"&lt;="&amp;EOMONTH(AU$2,0),'Histórico de Jogos'!$D:$D,$A28,'Histórico de Jogos'!$F:$F,"V")</f>
        <v>0</v>
      </c>
      <c r="AV28" s="81">
        <f>SUMIFS('Histórico de Jogos'!$A:$A,'Histórico de Jogos'!$B:$B,"&gt;="&amp;AV$2,'Histórico de Jogos'!$B:$B,"&lt;="&amp;EOMONTH(AV$2,0),'Histórico de Jogos'!$D:$D,$A28,'Histórico de Jogos'!$F:$F,"D")</f>
        <v>0</v>
      </c>
      <c r="AW28" s="81">
        <f>SUMIFS('Histórico de Jogos'!$A:$A,'Histórico de Jogos'!$B:$B,"&gt;="&amp;AW$2,'Histórico de Jogos'!$B:$B,"&lt;="&amp;EOMONTH(AW$2,0),'Histórico de Jogos'!$D:$D,$A28,'Histórico de Jogos'!$F:$F,"D")</f>
        <v>0</v>
      </c>
      <c r="AX28" s="57">
        <f>SUMIFS('Histórico de Jogos'!$A:$A,'Histórico de Jogos'!$B:$B,"&gt;="&amp;AX$2,'Histórico de Jogos'!$B:$B,"&lt;="&amp;EOMONTH(AX$2,0),'Histórico de Jogos'!$D:$D,$A28,'Histórico de Jogos'!$F:$F,"E")</f>
        <v>0</v>
      </c>
      <c r="AY28" s="57">
        <f>SUMIFS('Histórico de Jogos'!$A:$A,'Histórico de Jogos'!$B:$B,"&gt;="&amp;AY$2,'Histórico de Jogos'!$B:$B,"&lt;="&amp;EOMONTH(AY$2,0),'Histórico de Jogos'!$D:$D,$A28,'Histórico de Jogos'!$F:$F,"E")</f>
        <v>1</v>
      </c>
      <c r="AZ28" s="57">
        <f>SUMIFS('Histórico de Jogos'!$A:$A,'Histórico de Jogos'!$B:$B,"&gt;="&amp;AZ$2,'Histórico de Jogos'!$B:$B,"&lt;="&amp;EOMONTH(AZ$2,0),'Histórico de Jogos'!$D:$D,$A28,'Histórico de Jogos'!$F:$F,"E")</f>
        <v>1</v>
      </c>
      <c r="BA28" s="57">
        <f>SUMIFS('Histórico de Jogos'!$A:$A,'Histórico de Jogos'!$B:$B,"&gt;="&amp;BA$2,'Histórico de Jogos'!$B:$B,"&lt;="&amp;EOMONTH(BA$2,0),'Histórico de Jogos'!$D:$D,$A28,'Histórico de Jogos'!$F:$F,"E")</f>
        <v>0</v>
      </c>
      <c r="BB28" s="57">
        <f>SUMIFS('Histórico de Jogos'!$A:$A,'Histórico de Jogos'!$B:$B,"&gt;="&amp;BB$2,'Histórico de Jogos'!$B:$B,"&lt;="&amp;EOMONTH(BB$2,0),'Histórico de Jogos'!$D:$D,$A28,'Histórico de Jogos'!$F:$F,"E")</f>
        <v>0</v>
      </c>
      <c r="BC28" s="57">
        <f>SUMIFS('Histórico de Jogos'!$A:$A,'Histórico de Jogos'!$B:$B,"&gt;="&amp;BC$2,'Histórico de Jogos'!$B:$B,"&lt;="&amp;EOMONTH(BC$2,0),'Histórico de Jogos'!$D:$D,$A28,'Histórico de Jogos'!$F:$F,"E")</f>
        <v>0</v>
      </c>
      <c r="BD28" s="57">
        <f>SUMIFS('Histórico de Jogos'!$A:$A,'Histórico de Jogos'!$B:$B,"&gt;="&amp;BD$2,'Histórico de Jogos'!$B:$B,"&lt;="&amp;EOMONTH(BD$2,0),'Histórico de Jogos'!$D:$D,$A28,'Histórico de Jogos'!$F:$F,"E")</f>
        <v>0</v>
      </c>
      <c r="BE28" s="57">
        <f>SUMIFS('Histórico de Jogos'!$A:$A,'Histórico de Jogos'!$B:$B,"&gt;="&amp;BE$2,'Histórico de Jogos'!$B:$B,"&lt;="&amp;EOMONTH(BE$2,0),'Histórico de Jogos'!$D:$D,$A28,'Histórico de Jogos'!$F:$F,"E")</f>
        <v>0</v>
      </c>
      <c r="BF28" s="57">
        <f>SUMIFS('Histórico de Jogos'!$A:$A,'Histórico de Jogos'!$B:$B,"&gt;="&amp;BF$2,'Histórico de Jogos'!$B:$B,"&lt;="&amp;EOMONTH(BF$2,0),'Histórico de Jogos'!$D:$D,$A28,'Histórico de Jogos'!$F:$F,"E")</f>
        <v>0</v>
      </c>
      <c r="BG28" s="57">
        <f>SUMIFS('Histórico de Jogos'!$A:$A,'Histórico de Jogos'!$B:$B,"&gt;="&amp;BG$2,'Histórico de Jogos'!$B:$B,"&lt;="&amp;EOMONTH(BG$2,0),'Histórico de Jogos'!$D:$D,$A28,'Histórico de Jogos'!$F:$F,"E")</f>
        <v>0</v>
      </c>
      <c r="BH28" s="57">
        <f>SUMIFS('Histórico de Jogos'!$A:$A,'Histórico de Jogos'!$B:$B,"&gt;="&amp;BH$2,'Histórico de Jogos'!$B:$B,"&lt;="&amp;EOMONTH(BH$2,0),'Histórico de Jogos'!$D:$D,$A28,'Histórico de Jogos'!$F:$F,"E")</f>
        <v>0</v>
      </c>
      <c r="BI28" s="57">
        <f>SUMIFS('Histórico de Jogos'!$A:$A,'Histórico de Jogos'!$B:$B,"&gt;="&amp;BI$2,'Histórico de Jogos'!$B:$B,"&lt;="&amp;EOMONTH(BI$2,0),'Histórico de Jogos'!$D:$D,$A28,'Histórico de Jogos'!$F:$F,"E")</f>
        <v>0</v>
      </c>
      <c r="BJ28" s="79">
        <f t="shared" ref="BJ28:BU28" si="133">SUM(Z28*3)+(AX28)</f>
        <v>0</v>
      </c>
      <c r="BK28" s="79">
        <f t="shared" si="133"/>
        <v>1</v>
      </c>
      <c r="BL28" s="79">
        <f t="shared" si="133"/>
        <v>4</v>
      </c>
      <c r="BM28" s="79">
        <f t="shared" si="133"/>
        <v>6</v>
      </c>
      <c r="BN28" s="79">
        <f t="shared" si="133"/>
        <v>6</v>
      </c>
      <c r="BO28" s="79">
        <f t="shared" si="133"/>
        <v>3</v>
      </c>
      <c r="BP28" s="79">
        <f t="shared" si="133"/>
        <v>3</v>
      </c>
      <c r="BQ28" s="79">
        <f t="shared" si="133"/>
        <v>0</v>
      </c>
      <c r="BR28" s="79">
        <f t="shared" si="133"/>
        <v>0</v>
      </c>
      <c r="BS28" s="79">
        <f t="shared" si="133"/>
        <v>0</v>
      </c>
      <c r="BT28" s="79">
        <f t="shared" si="133"/>
        <v>0</v>
      </c>
      <c r="BU28" s="79">
        <f t="shared" si="133"/>
        <v>0</v>
      </c>
    </row>
    <row r="29">
      <c r="A29" s="22" t="str">
        <f>Atletas!A:A</f>
        <v>Marvin</v>
      </c>
      <c r="B29" s="78">
        <f t="shared" ref="B29:C29" si="134">BJ29/(4*3)</f>
        <v>0</v>
      </c>
      <c r="C29" s="78">
        <f t="shared" si="134"/>
        <v>0</v>
      </c>
      <c r="D29" s="78">
        <f t="shared" si="7"/>
        <v>0.5333333333</v>
      </c>
      <c r="E29" s="78">
        <f t="shared" ref="E29:F29" si="135">BM29/(4*3)</f>
        <v>1</v>
      </c>
      <c r="F29" s="78">
        <f t="shared" si="135"/>
        <v>0.5</v>
      </c>
      <c r="G29" s="78">
        <f t="shared" si="9"/>
        <v>0.4</v>
      </c>
      <c r="H29" s="78">
        <f t="shared" ref="H29:I29" si="136">BP29/(4*3)</f>
        <v>0</v>
      </c>
      <c r="I29" s="78">
        <f t="shared" si="136"/>
        <v>0</v>
      </c>
      <c r="J29" s="78">
        <f t="shared" si="11"/>
        <v>0</v>
      </c>
      <c r="K29" s="78">
        <f t="shared" ref="K29:M29" si="137">BS29/(4*3)</f>
        <v>0</v>
      </c>
      <c r="L29" s="78">
        <f t="shared" si="137"/>
        <v>0</v>
      </c>
      <c r="M29" s="78">
        <f t="shared" si="137"/>
        <v>0</v>
      </c>
      <c r="N29" s="79">
        <f>SUMIFS('Histórico de Jogos'!$A:$A,'Histórico de Jogos'!$B:$B,"&gt;="&amp;N$2,'Histórico de Jogos'!$B:$B,"&lt;="&amp;EOMONTH(N$2,0),'Histórico de Jogos'!$D:$D,$A29)</f>
        <v>0</v>
      </c>
      <c r="O29" s="79">
        <f>SUMIFS('Histórico de Jogos'!$A:$A,'Histórico de Jogos'!$B:$B,"&gt;="&amp;O$2,'Histórico de Jogos'!$B:$B,"&lt;="&amp;EOMONTH(O$2,0),'Histórico de Jogos'!$D:$D,$A29)</f>
        <v>2</v>
      </c>
      <c r="P29" s="79">
        <f>SUMIFS('Histórico de Jogos'!$A:$A,'Histórico de Jogos'!$B:$B,"&gt;="&amp;P$2,'Histórico de Jogos'!$B:$B,"&lt;="&amp;EOMONTH(P$2,0),'Histórico de Jogos'!$D:$D,$A29)</f>
        <v>5</v>
      </c>
      <c r="Q29" s="79">
        <f>SUMIFS('Histórico de Jogos'!$A:$A,'Histórico de Jogos'!$B:$B,"&gt;="&amp;Q$2,'Histórico de Jogos'!$B:$B,"&lt;="&amp;EOMONTH(Q$2,0),'Histórico de Jogos'!$D:$D,$A29)</f>
        <v>4</v>
      </c>
      <c r="R29" s="79">
        <f>SUMIFS('Histórico de Jogos'!$A:$A,'Histórico de Jogos'!$B:$B,"&gt;="&amp;R$2,'Histórico de Jogos'!$B:$B,"&lt;="&amp;EOMONTH(R$2,0),'Histórico de Jogos'!$D:$D,$A29)</f>
        <v>3</v>
      </c>
      <c r="S29" s="79">
        <f>SUMIFS('Histórico de Jogos'!$A:$A,'Histórico de Jogos'!$B:$B,"&gt;="&amp;S$2,'Histórico de Jogos'!$B:$B,"&lt;="&amp;EOMONTH(S$2,0),'Histórico de Jogos'!$D:$D,$A29)</f>
        <v>3</v>
      </c>
      <c r="T29" s="79">
        <f>SUMIFS('Histórico de Jogos'!$A:$A,'Histórico de Jogos'!$B:$B,"&gt;="&amp;T$2,'Histórico de Jogos'!$B:$B,"&lt;="&amp;EOMONTH(T$2,0),'Histórico de Jogos'!$D:$D,$A29)</f>
        <v>1</v>
      </c>
      <c r="U29" s="79">
        <f>SUMIFS('Histórico de Jogos'!$A:$A,'Histórico de Jogos'!$B:$B,"&gt;="&amp;U$2,'Histórico de Jogos'!$B:$B,"&lt;="&amp;EOMONTH(U$2,0),'Histórico de Jogos'!$D:$D,$A29)</f>
        <v>0</v>
      </c>
      <c r="V29" s="79">
        <f>SUMIFS('Histórico de Jogos'!$A:$A,'Histórico de Jogos'!$B:$B,"&gt;="&amp;V$2,'Histórico de Jogos'!$B:$B,"&lt;="&amp;EOMONTH(V$2,0),'Histórico de Jogos'!$D:$D,$A29)</f>
        <v>0</v>
      </c>
      <c r="W29" s="79">
        <f>SUMIFS('Histórico de Jogos'!$A:$A,'Histórico de Jogos'!$B:$B,"&gt;="&amp;W$2,'Histórico de Jogos'!$B:$B,"&lt;="&amp;EOMONTH(W$2,0),'Histórico de Jogos'!$D:$D,$A29)</f>
        <v>0</v>
      </c>
      <c r="X29" s="79">
        <f>SUMIFS('Histórico de Jogos'!$A:$A,'Histórico de Jogos'!$B:$B,"&gt;="&amp;X$2,'Histórico de Jogos'!$B:$B,"&lt;="&amp;EOMONTH(X$2,0),'Histórico de Jogos'!$D:$D,$A29)</f>
        <v>0</v>
      </c>
      <c r="Y29" s="79">
        <f>SUMIFS('Histórico de Jogos'!$A:$A,'Histórico de Jogos'!$B:$B,"&gt;="&amp;Y$2,'Histórico de Jogos'!$B:$B,"&lt;="&amp;EOMONTH(Y$2,0),'Histórico de Jogos'!$D:$D,$A29)</f>
        <v>0</v>
      </c>
      <c r="Z29" s="80">
        <f>SUMIFS('Histórico de Jogos'!$A:$A,'Histórico de Jogos'!$B:$B,"&gt;="&amp;Z$2,'Histórico de Jogos'!$B:$B,"&lt;="&amp;EOMONTH(Z$2,0),'Histórico de Jogos'!$D:$D,$A29,'Histórico de Jogos'!$F:$F,"V")</f>
        <v>0</v>
      </c>
      <c r="AA29" s="80">
        <f>SUMIFS('Histórico de Jogos'!$A:$A,'Histórico de Jogos'!$B:$B,"&gt;="&amp;AA$2,'Histórico de Jogos'!$B:$B,"&lt;="&amp;EOMONTH(AA$2,0),'Histórico de Jogos'!$D:$D,$A29,'Histórico de Jogos'!$F:$F,"V")</f>
        <v>0</v>
      </c>
      <c r="AB29" s="80">
        <f>SUMIFS('Histórico de Jogos'!$A:$A,'Histórico de Jogos'!$B:$B,"&gt;="&amp;AB$2,'Histórico de Jogos'!$B:$B,"&lt;="&amp;EOMONTH(AB$2,0),'Histórico de Jogos'!$D:$D,$A29,'Histórico de Jogos'!$F:$F,"V")</f>
        <v>2</v>
      </c>
      <c r="AC29" s="80">
        <f>SUMIFS('Histórico de Jogos'!$A:$A,'Histórico de Jogos'!$B:$B,"&gt;="&amp;AC$2,'Histórico de Jogos'!$B:$B,"&lt;="&amp;EOMONTH(AC$2,0),'Histórico de Jogos'!$D:$D,$A29,'Histórico de Jogos'!$F:$F,"V")</f>
        <v>4</v>
      </c>
      <c r="AD29" s="80">
        <f>SUMIFS('Histórico de Jogos'!$A:$A,'Histórico de Jogos'!$B:$B,"&gt;="&amp;AD$2,'Histórico de Jogos'!$B:$B,"&lt;="&amp;EOMONTH(AD$2,0),'Histórico de Jogos'!$D:$D,$A29,'Histórico de Jogos'!$F:$F,"V")</f>
        <v>2</v>
      </c>
      <c r="AE29" s="80">
        <f>SUMIFS('Histórico de Jogos'!$A:$A,'Histórico de Jogos'!$B:$B,"&gt;="&amp;AE$2,'Histórico de Jogos'!$B:$B,"&lt;="&amp;EOMONTH(AE$2,0),'Histórico de Jogos'!$D:$D,$A29,'Histórico de Jogos'!$F:$F,"V")</f>
        <v>2</v>
      </c>
      <c r="AF29" s="80">
        <f>SUMIFS('Histórico de Jogos'!$A:$A,'Histórico de Jogos'!$B:$B,"&gt;="&amp;AF$2,'Histórico de Jogos'!$B:$B,"&lt;="&amp;EOMONTH(AF$2,0),'Histórico de Jogos'!$D:$D,$A29,'Histórico de Jogos'!$F:$F,"V")</f>
        <v>0</v>
      </c>
      <c r="AG29" s="80">
        <f>SUMIFS('Histórico de Jogos'!$A:$A,'Histórico de Jogos'!$B:$B,"&gt;="&amp;AG$2,'Histórico de Jogos'!$B:$B,"&lt;="&amp;EOMONTH(AG$2,0),'Histórico de Jogos'!$D:$D,$A29,'Histórico de Jogos'!$F:$F,"V")</f>
        <v>0</v>
      </c>
      <c r="AH29" s="80">
        <f>SUMIFS('Histórico de Jogos'!$A:$A,'Histórico de Jogos'!$B:$B,"&gt;="&amp;AH$2,'Histórico de Jogos'!$B:$B,"&lt;="&amp;EOMONTH(AH$2,0),'Histórico de Jogos'!$D:$D,$A29,'Histórico de Jogos'!$F:$F,"V")</f>
        <v>0</v>
      </c>
      <c r="AI29" s="80">
        <f>SUMIFS('Histórico de Jogos'!$A:$A,'Histórico de Jogos'!$B:$B,"&gt;="&amp;AI$2,'Histórico de Jogos'!$B:$B,"&lt;="&amp;EOMONTH(AI$2,0),'Histórico de Jogos'!$D:$D,$A29,'Histórico de Jogos'!$F:$F,"V")</f>
        <v>0</v>
      </c>
      <c r="AJ29" s="80">
        <f>SUMIFS('Histórico de Jogos'!$A:$A,'Histórico de Jogos'!$B:$B,"&gt;="&amp;AJ$2,'Histórico de Jogos'!$B:$B,"&lt;="&amp;EOMONTH(AJ$2,0),'Histórico de Jogos'!$D:$D,$A29,'Histórico de Jogos'!$F:$F,"V")</f>
        <v>0</v>
      </c>
      <c r="AK29" s="80">
        <f>SUMIFS('Histórico de Jogos'!$A:$A,'Histórico de Jogos'!$B:$B,"&gt;="&amp;AK$2,'Histórico de Jogos'!$B:$B,"&lt;="&amp;EOMONTH(AK$2,0),'Histórico de Jogos'!$D:$D,$A29,'Histórico de Jogos'!$F:$F,"V")</f>
        <v>0</v>
      </c>
      <c r="AL29" s="81">
        <f>SUMIFS('Histórico de Jogos'!$A:$A,'Histórico de Jogos'!$B:$B,"&gt;="&amp;AL$2,'Histórico de Jogos'!$B:$B,"&lt;="&amp;EOMONTH(AL$2,0),'Histórico de Jogos'!$D:$D,$A29,'Histórico de Jogos'!$F:$F,"V")</f>
        <v>0</v>
      </c>
      <c r="AM29" s="81">
        <f>SUMIFS('Histórico de Jogos'!$A:$A,'Histórico de Jogos'!$B:$B,"&gt;="&amp;AM$2,'Histórico de Jogos'!$B:$B,"&lt;="&amp;EOMONTH(AM$2,0),'Histórico de Jogos'!$D:$D,$A29,'Histórico de Jogos'!$F:$F,"V")</f>
        <v>0</v>
      </c>
      <c r="AN29" s="81">
        <f>SUMIFS('Histórico de Jogos'!$A:$A,'Histórico de Jogos'!$B:$B,"&gt;="&amp;AN$2,'Histórico de Jogos'!$B:$B,"&lt;="&amp;EOMONTH(AN$2,0),'Histórico de Jogos'!$D:$D,$A29,'Histórico de Jogos'!$F:$F,"V")</f>
        <v>2</v>
      </c>
      <c r="AO29" s="81">
        <f>SUMIFS('Histórico de Jogos'!$A:$A,'Histórico de Jogos'!$B:$B,"&gt;="&amp;AO$2,'Histórico de Jogos'!$B:$B,"&lt;="&amp;EOMONTH(AO$2,0),'Histórico de Jogos'!$D:$D,$A29,'Histórico de Jogos'!$F:$F,"V")</f>
        <v>4</v>
      </c>
      <c r="AP29" s="81">
        <f>SUMIFS('Histórico de Jogos'!$A:$A,'Histórico de Jogos'!$B:$B,"&gt;="&amp;AP$2,'Histórico de Jogos'!$B:$B,"&lt;="&amp;EOMONTH(AP$2,0),'Histórico de Jogos'!$D:$D,$A29,'Histórico de Jogos'!$F:$F,"D")</f>
        <v>1</v>
      </c>
      <c r="AQ29" s="81">
        <f>SUMIFS('Histórico de Jogos'!$A:$A,'Histórico de Jogos'!$B:$B,"&gt;="&amp;AQ$2,'Histórico de Jogos'!$B:$B,"&lt;="&amp;EOMONTH(AQ$2,0),'Histórico de Jogos'!$D:$D,$A29,'Histórico de Jogos'!$F:$F,"D")</f>
        <v>1</v>
      </c>
      <c r="AR29" s="81">
        <f>SUMIFS('Histórico de Jogos'!$A:$A,'Histórico de Jogos'!$B:$B,"&gt;="&amp;AR$2,'Histórico de Jogos'!$B:$B,"&lt;="&amp;EOMONTH(AR$2,0),'Histórico de Jogos'!$D:$D,$A29,'Histórico de Jogos'!$F:$F,"V")</f>
        <v>0</v>
      </c>
      <c r="AS29" s="81">
        <f>SUMIFS('Histórico de Jogos'!$A:$A,'Histórico de Jogos'!$B:$B,"&gt;="&amp;AS$2,'Histórico de Jogos'!$B:$B,"&lt;="&amp;EOMONTH(AS$2,0),'Histórico de Jogos'!$D:$D,$A29,'Histórico de Jogos'!$F:$F,"D")</f>
        <v>0</v>
      </c>
      <c r="AT29" s="81">
        <f>SUMIFS('Histórico de Jogos'!$A:$A,'Histórico de Jogos'!$B:$B,"&gt;="&amp;AT$2,'Histórico de Jogos'!$B:$B,"&lt;="&amp;EOMONTH(AT$2,0),'Histórico de Jogos'!$D:$D,$A29,'Histórico de Jogos'!$F:$F,"D")</f>
        <v>0</v>
      </c>
      <c r="AU29" s="81">
        <f>SUMIFS('Histórico de Jogos'!$A:$A,'Histórico de Jogos'!$B:$B,"&gt;="&amp;AU$2,'Histórico de Jogos'!$B:$B,"&lt;="&amp;EOMONTH(AU$2,0),'Histórico de Jogos'!$D:$D,$A29,'Histórico de Jogos'!$F:$F,"D")</f>
        <v>0</v>
      </c>
      <c r="AV29" s="81">
        <f>SUMIFS('Histórico de Jogos'!$A:$A,'Histórico de Jogos'!$B:$B,"&gt;="&amp;AV$2,'Histórico de Jogos'!$B:$B,"&lt;="&amp;EOMONTH(AV$2,0),'Histórico de Jogos'!$D:$D,$A29,'Histórico de Jogos'!$F:$F,"D")</f>
        <v>0</v>
      </c>
      <c r="AW29" s="81">
        <f>SUMIFS('Histórico de Jogos'!$A:$A,'Histórico de Jogos'!$B:$B,"&gt;="&amp;AW$2,'Histórico de Jogos'!$B:$B,"&lt;="&amp;EOMONTH(AW$2,0),'Histórico de Jogos'!$D:$D,$A29,'Histórico de Jogos'!$F:$F,"D")</f>
        <v>0</v>
      </c>
      <c r="AX29" s="57">
        <f>SUMIFS('Histórico de Jogos'!$A:$A,'Histórico de Jogos'!$B:$B,"&gt;="&amp;AX$2,'Histórico de Jogos'!$B:$B,"&lt;="&amp;EOMONTH(AX$2,0),'Histórico de Jogos'!$D:$D,$A29,'Histórico de Jogos'!$F:$F,"E")</f>
        <v>0</v>
      </c>
      <c r="AY29" s="57">
        <f>SUMIFS('Histórico de Jogos'!$A:$A,'Histórico de Jogos'!$B:$B,"&gt;="&amp;AY$2,'Histórico de Jogos'!$B:$B,"&lt;="&amp;EOMONTH(AY$2,0),'Histórico de Jogos'!$D:$D,$A29,'Histórico de Jogos'!$F:$F,"E")</f>
        <v>0</v>
      </c>
      <c r="AZ29" s="57">
        <f>SUMIFS('Histórico de Jogos'!$A:$A,'Histórico de Jogos'!$B:$B,"&gt;="&amp;AZ$2,'Histórico de Jogos'!$B:$B,"&lt;="&amp;EOMONTH(AZ$2,0),'Histórico de Jogos'!$D:$D,$A29,'Histórico de Jogos'!$F:$F,"E")</f>
        <v>2</v>
      </c>
      <c r="BA29" s="57">
        <f>SUMIFS('Histórico de Jogos'!$A:$A,'Histórico de Jogos'!$B:$B,"&gt;="&amp;BA$2,'Histórico de Jogos'!$B:$B,"&lt;="&amp;EOMONTH(BA$2,0),'Histórico de Jogos'!$D:$D,$A29,'Histórico de Jogos'!$F:$F,"E")</f>
        <v>0</v>
      </c>
      <c r="BB29" s="57">
        <f>SUMIFS('Histórico de Jogos'!$A:$A,'Histórico de Jogos'!$B:$B,"&gt;="&amp;BB$2,'Histórico de Jogos'!$B:$B,"&lt;="&amp;EOMONTH(BB$2,0),'Histórico de Jogos'!$D:$D,$A29,'Histórico de Jogos'!$F:$F,"E")</f>
        <v>0</v>
      </c>
      <c r="BC29" s="57">
        <f>SUMIFS('Histórico de Jogos'!$A:$A,'Histórico de Jogos'!$B:$B,"&gt;="&amp;BC$2,'Histórico de Jogos'!$B:$B,"&lt;="&amp;EOMONTH(BC$2,0),'Histórico de Jogos'!$D:$D,$A29,'Histórico de Jogos'!$F:$F,"E")</f>
        <v>0</v>
      </c>
      <c r="BD29" s="57">
        <f>SUMIFS('Histórico de Jogos'!$A:$A,'Histórico de Jogos'!$B:$B,"&gt;="&amp;BD$2,'Histórico de Jogos'!$B:$B,"&lt;="&amp;EOMONTH(BD$2,0),'Histórico de Jogos'!$D:$D,$A29,'Histórico de Jogos'!$F:$F,"E")</f>
        <v>0</v>
      </c>
      <c r="BE29" s="57">
        <f>SUMIFS('Histórico de Jogos'!$A:$A,'Histórico de Jogos'!$B:$B,"&gt;="&amp;BE$2,'Histórico de Jogos'!$B:$B,"&lt;="&amp;EOMONTH(BE$2,0),'Histórico de Jogos'!$D:$D,$A29,'Histórico de Jogos'!$F:$F,"E")</f>
        <v>0</v>
      </c>
      <c r="BF29" s="57">
        <f>SUMIFS('Histórico de Jogos'!$A:$A,'Histórico de Jogos'!$B:$B,"&gt;="&amp;BF$2,'Histórico de Jogos'!$B:$B,"&lt;="&amp;EOMONTH(BF$2,0),'Histórico de Jogos'!$D:$D,$A29,'Histórico de Jogos'!$F:$F,"E")</f>
        <v>0</v>
      </c>
      <c r="BG29" s="57">
        <f>SUMIFS('Histórico de Jogos'!$A:$A,'Histórico de Jogos'!$B:$B,"&gt;="&amp;BG$2,'Histórico de Jogos'!$B:$B,"&lt;="&amp;EOMONTH(BG$2,0),'Histórico de Jogos'!$D:$D,$A29,'Histórico de Jogos'!$F:$F,"E")</f>
        <v>0</v>
      </c>
      <c r="BH29" s="57">
        <f>SUMIFS('Histórico de Jogos'!$A:$A,'Histórico de Jogos'!$B:$B,"&gt;="&amp;BH$2,'Histórico de Jogos'!$B:$B,"&lt;="&amp;EOMONTH(BH$2,0),'Histórico de Jogos'!$D:$D,$A29,'Histórico de Jogos'!$F:$F,"E")</f>
        <v>0</v>
      </c>
      <c r="BI29" s="57">
        <f>SUMIFS('Histórico de Jogos'!$A:$A,'Histórico de Jogos'!$B:$B,"&gt;="&amp;BI$2,'Histórico de Jogos'!$B:$B,"&lt;="&amp;EOMONTH(BI$2,0),'Histórico de Jogos'!$D:$D,$A29,'Histórico de Jogos'!$F:$F,"E")</f>
        <v>0</v>
      </c>
      <c r="BJ29" s="79">
        <f t="shared" ref="BJ29:BU29" si="138">SUM(Z29*3)+(AX29)</f>
        <v>0</v>
      </c>
      <c r="BK29" s="79">
        <f t="shared" si="138"/>
        <v>0</v>
      </c>
      <c r="BL29" s="79">
        <f t="shared" si="138"/>
        <v>8</v>
      </c>
      <c r="BM29" s="79">
        <f t="shared" si="138"/>
        <v>12</v>
      </c>
      <c r="BN29" s="79">
        <f t="shared" si="138"/>
        <v>6</v>
      </c>
      <c r="BO29" s="79">
        <f t="shared" si="138"/>
        <v>6</v>
      </c>
      <c r="BP29" s="79">
        <f t="shared" si="138"/>
        <v>0</v>
      </c>
      <c r="BQ29" s="79">
        <f t="shared" si="138"/>
        <v>0</v>
      </c>
      <c r="BR29" s="79">
        <f t="shared" si="138"/>
        <v>0</v>
      </c>
      <c r="BS29" s="79">
        <f t="shared" si="138"/>
        <v>0</v>
      </c>
      <c r="BT29" s="79">
        <f t="shared" si="138"/>
        <v>0</v>
      </c>
      <c r="BU29" s="79">
        <f t="shared" si="138"/>
        <v>0</v>
      </c>
    </row>
    <row r="30">
      <c r="A30" s="22" t="str">
        <f>Atletas!A:A</f>
        <v>Mateus Zenker </v>
      </c>
      <c r="B30" s="78">
        <f t="shared" ref="B30:C30" si="139">BJ30/(4*3)</f>
        <v>0</v>
      </c>
      <c r="C30" s="78">
        <f t="shared" si="139"/>
        <v>0.25</v>
      </c>
      <c r="D30" s="78">
        <f t="shared" si="7"/>
        <v>0.06666666667</v>
      </c>
      <c r="E30" s="78">
        <f t="shared" ref="E30:F30" si="140">BM30/(4*3)</f>
        <v>0.25</v>
      </c>
      <c r="F30" s="78">
        <f t="shared" si="140"/>
        <v>0.25</v>
      </c>
      <c r="G30" s="78">
        <f t="shared" si="9"/>
        <v>0</v>
      </c>
      <c r="H30" s="78">
        <f t="shared" ref="H30:I30" si="141">BP30/(4*3)</f>
        <v>0</v>
      </c>
      <c r="I30" s="78">
        <f t="shared" si="141"/>
        <v>0</v>
      </c>
      <c r="J30" s="78">
        <f t="shared" si="11"/>
        <v>0</v>
      </c>
      <c r="K30" s="78">
        <f t="shared" ref="K30:M30" si="142">BS30/(4*3)</f>
        <v>0</v>
      </c>
      <c r="L30" s="78">
        <f t="shared" si="142"/>
        <v>0</v>
      </c>
      <c r="M30" s="78">
        <f t="shared" si="142"/>
        <v>0</v>
      </c>
      <c r="N30" s="79">
        <f>SUMIFS('Histórico de Jogos'!$A:$A,'Histórico de Jogos'!$B:$B,"&gt;="&amp;N$2,'Histórico de Jogos'!$B:$B,"&lt;="&amp;EOMONTH(N$2,0),'Histórico de Jogos'!$D:$D,$A30)</f>
        <v>0</v>
      </c>
      <c r="O30" s="79">
        <f>SUMIFS('Histórico de Jogos'!$A:$A,'Histórico de Jogos'!$B:$B,"&gt;="&amp;O$2,'Histórico de Jogos'!$B:$B,"&lt;="&amp;EOMONTH(O$2,0),'Histórico de Jogos'!$D:$D,$A30)</f>
        <v>2</v>
      </c>
      <c r="P30" s="79">
        <f>SUMIFS('Histórico de Jogos'!$A:$A,'Histórico de Jogos'!$B:$B,"&gt;="&amp;P$2,'Histórico de Jogos'!$B:$B,"&lt;="&amp;EOMONTH(P$2,0),'Histórico de Jogos'!$D:$D,$A30)</f>
        <v>2</v>
      </c>
      <c r="Q30" s="79">
        <f>SUMIFS('Histórico de Jogos'!$A:$A,'Histórico de Jogos'!$B:$B,"&gt;="&amp;Q$2,'Histórico de Jogos'!$B:$B,"&lt;="&amp;EOMONTH(Q$2,0),'Histórico de Jogos'!$D:$D,$A30)</f>
        <v>1</v>
      </c>
      <c r="R30" s="79">
        <f>SUMIFS('Histórico de Jogos'!$A:$A,'Histórico de Jogos'!$B:$B,"&gt;="&amp;R$2,'Histórico de Jogos'!$B:$B,"&lt;="&amp;EOMONTH(R$2,0),'Histórico de Jogos'!$D:$D,$A30)</f>
        <v>1</v>
      </c>
      <c r="S30" s="79">
        <f>SUMIFS('Histórico de Jogos'!$A:$A,'Histórico de Jogos'!$B:$B,"&gt;="&amp;S$2,'Histórico de Jogos'!$B:$B,"&lt;="&amp;EOMONTH(S$2,0),'Histórico de Jogos'!$D:$D,$A30)</f>
        <v>0</v>
      </c>
      <c r="T30" s="79">
        <f>SUMIFS('Histórico de Jogos'!$A:$A,'Histórico de Jogos'!$B:$B,"&gt;="&amp;T$2,'Histórico de Jogos'!$B:$B,"&lt;="&amp;EOMONTH(T$2,0),'Histórico de Jogos'!$D:$D,$A30)</f>
        <v>0</v>
      </c>
      <c r="U30" s="79">
        <f>SUMIFS('Histórico de Jogos'!$A:$A,'Histórico de Jogos'!$B:$B,"&gt;="&amp;U$2,'Histórico de Jogos'!$B:$B,"&lt;="&amp;EOMONTH(U$2,0),'Histórico de Jogos'!$D:$D,$A30)</f>
        <v>0</v>
      </c>
      <c r="V30" s="79">
        <f>SUMIFS('Histórico de Jogos'!$A:$A,'Histórico de Jogos'!$B:$B,"&gt;="&amp;V$2,'Histórico de Jogos'!$B:$B,"&lt;="&amp;EOMONTH(V$2,0),'Histórico de Jogos'!$D:$D,$A30)</f>
        <v>0</v>
      </c>
      <c r="W30" s="79">
        <f>SUMIFS('Histórico de Jogos'!$A:$A,'Histórico de Jogos'!$B:$B,"&gt;="&amp;W$2,'Histórico de Jogos'!$B:$B,"&lt;="&amp;EOMONTH(W$2,0),'Histórico de Jogos'!$D:$D,$A30)</f>
        <v>0</v>
      </c>
      <c r="X30" s="79">
        <f>SUMIFS('Histórico de Jogos'!$A:$A,'Histórico de Jogos'!$B:$B,"&gt;="&amp;X$2,'Histórico de Jogos'!$B:$B,"&lt;="&amp;EOMONTH(X$2,0),'Histórico de Jogos'!$D:$D,$A30)</f>
        <v>0</v>
      </c>
      <c r="Y30" s="79">
        <f>SUMIFS('Histórico de Jogos'!$A:$A,'Histórico de Jogos'!$B:$B,"&gt;="&amp;Y$2,'Histórico de Jogos'!$B:$B,"&lt;="&amp;EOMONTH(Y$2,0),'Histórico de Jogos'!$D:$D,$A30)</f>
        <v>0</v>
      </c>
      <c r="Z30" s="80">
        <f>SUMIFS('Histórico de Jogos'!$A:$A,'Histórico de Jogos'!$B:$B,"&gt;="&amp;Z$2,'Histórico de Jogos'!$B:$B,"&lt;="&amp;EOMONTH(Z$2,0),'Histórico de Jogos'!$D:$D,$A30,'Histórico de Jogos'!$F:$F,"V")</f>
        <v>0</v>
      </c>
      <c r="AA30" s="80">
        <f>SUMIFS('Histórico de Jogos'!$A:$A,'Histórico de Jogos'!$B:$B,"&gt;="&amp;AA$2,'Histórico de Jogos'!$B:$B,"&lt;="&amp;EOMONTH(AA$2,0),'Histórico de Jogos'!$D:$D,$A30,'Histórico de Jogos'!$F:$F,"V")</f>
        <v>1</v>
      </c>
      <c r="AB30" s="80">
        <f>SUMIFS('Histórico de Jogos'!$A:$A,'Histórico de Jogos'!$B:$B,"&gt;="&amp;AB$2,'Histórico de Jogos'!$B:$B,"&lt;="&amp;EOMONTH(AB$2,0),'Histórico de Jogos'!$D:$D,$A30,'Histórico de Jogos'!$F:$F,"V")</f>
        <v>0</v>
      </c>
      <c r="AC30" s="80">
        <f>SUMIFS('Histórico de Jogos'!$A:$A,'Histórico de Jogos'!$B:$B,"&gt;="&amp;AC$2,'Histórico de Jogos'!$B:$B,"&lt;="&amp;EOMONTH(AC$2,0),'Histórico de Jogos'!$D:$D,$A30,'Histórico de Jogos'!$F:$F,"V")</f>
        <v>1</v>
      </c>
      <c r="AD30" s="80">
        <f>SUMIFS('Histórico de Jogos'!$A:$A,'Histórico de Jogos'!$B:$B,"&gt;="&amp;AD$2,'Histórico de Jogos'!$B:$B,"&lt;="&amp;EOMONTH(AD$2,0),'Histórico de Jogos'!$D:$D,$A30,'Histórico de Jogos'!$F:$F,"V")</f>
        <v>1</v>
      </c>
      <c r="AE30" s="80">
        <f>SUMIFS('Histórico de Jogos'!$A:$A,'Histórico de Jogos'!$B:$B,"&gt;="&amp;AE$2,'Histórico de Jogos'!$B:$B,"&lt;="&amp;EOMONTH(AE$2,0),'Histórico de Jogos'!$D:$D,$A30,'Histórico de Jogos'!$F:$F,"V")</f>
        <v>0</v>
      </c>
      <c r="AF30" s="80">
        <f>SUMIFS('Histórico de Jogos'!$A:$A,'Histórico de Jogos'!$B:$B,"&gt;="&amp;AF$2,'Histórico de Jogos'!$B:$B,"&lt;="&amp;EOMONTH(AF$2,0),'Histórico de Jogos'!$D:$D,$A30,'Histórico de Jogos'!$F:$F,"V")</f>
        <v>0</v>
      </c>
      <c r="AG30" s="80">
        <f>SUMIFS('Histórico de Jogos'!$A:$A,'Histórico de Jogos'!$B:$B,"&gt;="&amp;AG$2,'Histórico de Jogos'!$B:$B,"&lt;="&amp;EOMONTH(AG$2,0),'Histórico de Jogos'!$D:$D,$A30,'Histórico de Jogos'!$F:$F,"V")</f>
        <v>0</v>
      </c>
      <c r="AH30" s="80">
        <f>SUMIFS('Histórico de Jogos'!$A:$A,'Histórico de Jogos'!$B:$B,"&gt;="&amp;AH$2,'Histórico de Jogos'!$B:$B,"&lt;="&amp;EOMONTH(AH$2,0),'Histórico de Jogos'!$D:$D,$A30,'Histórico de Jogos'!$F:$F,"V")</f>
        <v>0</v>
      </c>
      <c r="AI30" s="80">
        <f>SUMIFS('Histórico de Jogos'!$A:$A,'Histórico de Jogos'!$B:$B,"&gt;="&amp;AI$2,'Histórico de Jogos'!$B:$B,"&lt;="&amp;EOMONTH(AI$2,0),'Histórico de Jogos'!$D:$D,$A30,'Histórico de Jogos'!$F:$F,"V")</f>
        <v>0</v>
      </c>
      <c r="AJ30" s="80">
        <f>SUMIFS('Histórico de Jogos'!$A:$A,'Histórico de Jogos'!$B:$B,"&gt;="&amp;AJ$2,'Histórico de Jogos'!$B:$B,"&lt;="&amp;EOMONTH(AJ$2,0),'Histórico de Jogos'!$D:$D,$A30,'Histórico de Jogos'!$F:$F,"V")</f>
        <v>0</v>
      </c>
      <c r="AK30" s="80">
        <f>SUMIFS('Histórico de Jogos'!$A:$A,'Histórico de Jogos'!$B:$B,"&gt;="&amp;AK$2,'Histórico de Jogos'!$B:$B,"&lt;="&amp;EOMONTH(AK$2,0),'Histórico de Jogos'!$D:$D,$A30,'Histórico de Jogos'!$F:$F,"V")</f>
        <v>0</v>
      </c>
      <c r="AL30" s="81">
        <f>SUMIFS('Histórico de Jogos'!$A:$A,'Histórico de Jogos'!$B:$B,"&gt;="&amp;AL$2,'Histórico de Jogos'!$B:$B,"&lt;="&amp;EOMONTH(AL$2,0),'Histórico de Jogos'!$D:$D,$A30,'Histórico de Jogos'!$F:$F,"D")</f>
        <v>0</v>
      </c>
      <c r="AM30" s="81">
        <f>SUMIFS('Histórico de Jogos'!$A:$A,'Histórico de Jogos'!$B:$B,"&gt;="&amp;AM$2,'Histórico de Jogos'!$B:$B,"&lt;="&amp;EOMONTH(AM$2,0),'Histórico de Jogos'!$D:$D,$A30,'Histórico de Jogos'!$F:$F,"D")</f>
        <v>1</v>
      </c>
      <c r="AN30" s="81">
        <f>SUMIFS('Histórico de Jogos'!$A:$A,'Histórico de Jogos'!$B:$B,"&gt;="&amp;AN$2,'Histórico de Jogos'!$B:$B,"&lt;="&amp;EOMONTH(AN$2,0),'Histórico de Jogos'!$D:$D,$A30,'Histórico de Jogos'!$F:$F,"D")</f>
        <v>1</v>
      </c>
      <c r="AO30" s="81">
        <f>SUMIFS('Histórico de Jogos'!$A:$A,'Histórico de Jogos'!$B:$B,"&gt;="&amp;AO$2,'Histórico de Jogos'!$B:$B,"&lt;="&amp;EOMONTH(AO$2,0),'Histórico de Jogos'!$D:$D,$A30,'Histórico de Jogos'!$F:$F,"D")</f>
        <v>0</v>
      </c>
      <c r="AP30" s="81">
        <f>SUMIFS('Histórico de Jogos'!$A:$A,'Histórico de Jogos'!$B:$B,"&gt;="&amp;AP$2,'Histórico de Jogos'!$B:$B,"&lt;="&amp;EOMONTH(AP$2,0),'Histórico de Jogos'!$D:$D,$A30,'Histórico de Jogos'!$F:$F,"D")</f>
        <v>0</v>
      </c>
      <c r="AQ30" s="81">
        <f>SUMIFS('Histórico de Jogos'!$A:$A,'Histórico de Jogos'!$B:$B,"&gt;="&amp;AQ$2,'Histórico de Jogos'!$B:$B,"&lt;="&amp;EOMONTH(AQ$2,0),'Histórico de Jogos'!$D:$D,$A30,'Histórico de Jogos'!$F:$F,"D")</f>
        <v>0</v>
      </c>
      <c r="AR30" s="81">
        <f>SUMIFS('Histórico de Jogos'!$A:$A,'Histórico de Jogos'!$B:$B,"&gt;="&amp;AR$2,'Histórico de Jogos'!$B:$B,"&lt;="&amp;EOMONTH(AR$2,0),'Histórico de Jogos'!$D:$D,$A30,'Histórico de Jogos'!$F:$F,"D")</f>
        <v>0</v>
      </c>
      <c r="AS30" s="81">
        <f>SUMIFS('Histórico de Jogos'!$A:$A,'Histórico de Jogos'!$B:$B,"&gt;="&amp;AS$2,'Histórico de Jogos'!$B:$B,"&lt;="&amp;EOMONTH(AS$2,0),'Histórico de Jogos'!$D:$D,$A30,'Histórico de Jogos'!$F:$F,"D")</f>
        <v>0</v>
      </c>
      <c r="AT30" s="81">
        <f>SUMIFS('Histórico de Jogos'!$A:$A,'Histórico de Jogos'!$B:$B,"&gt;="&amp;AT$2,'Histórico de Jogos'!$B:$B,"&lt;="&amp;EOMONTH(AT$2,0),'Histórico de Jogos'!$D:$D,$A30,'Histórico de Jogos'!$F:$F,"D")</f>
        <v>0</v>
      </c>
      <c r="AU30" s="81">
        <f>SUMIFS('Histórico de Jogos'!$A:$A,'Histórico de Jogos'!$B:$B,"&gt;="&amp;AU$2,'Histórico de Jogos'!$B:$B,"&lt;="&amp;EOMONTH(AU$2,0),'Histórico de Jogos'!$D:$D,$A30,'Histórico de Jogos'!$F:$F,"D")</f>
        <v>0</v>
      </c>
      <c r="AV30" s="81">
        <f>SUMIFS('Histórico de Jogos'!$A:$A,'Histórico de Jogos'!$B:$B,"&gt;="&amp;AV$2,'Histórico de Jogos'!$B:$B,"&lt;="&amp;EOMONTH(AV$2,0),'Histórico de Jogos'!$D:$D,$A30,'Histórico de Jogos'!$F:$F,"D")</f>
        <v>0</v>
      </c>
      <c r="AW30" s="81">
        <f>SUMIFS('Histórico de Jogos'!$A:$A,'Histórico de Jogos'!$B:$B,"&gt;="&amp;AW$2,'Histórico de Jogos'!$B:$B,"&lt;="&amp;EOMONTH(AW$2,0),'Histórico de Jogos'!$D:$D,$A30,'Histórico de Jogos'!$F:$F,"D")</f>
        <v>0</v>
      </c>
      <c r="AX30" s="57">
        <f>SUMIFS('Histórico de Jogos'!$A:$A,'Histórico de Jogos'!$B:$B,"&gt;="&amp;AX$2,'Histórico de Jogos'!$B:$B,"&lt;="&amp;EOMONTH(AX$2,0),'Histórico de Jogos'!$D:$D,$A30,'Histórico de Jogos'!$F:$F,"E")</f>
        <v>0</v>
      </c>
      <c r="AY30" s="57">
        <f>SUMIFS('Histórico de Jogos'!$A:$A,'Histórico de Jogos'!$B:$B,"&gt;="&amp;AY$2,'Histórico de Jogos'!$B:$B,"&lt;="&amp;EOMONTH(AY$2,0),'Histórico de Jogos'!$D:$D,$A30,'Histórico de Jogos'!$F:$F,"E")</f>
        <v>0</v>
      </c>
      <c r="AZ30" s="57">
        <f>SUMIFS('Histórico de Jogos'!$A:$A,'Histórico de Jogos'!$B:$B,"&gt;="&amp;AZ$2,'Histórico de Jogos'!$B:$B,"&lt;="&amp;EOMONTH(AZ$2,0),'Histórico de Jogos'!$D:$D,$A30,'Histórico de Jogos'!$F:$F,"E")</f>
        <v>1</v>
      </c>
      <c r="BA30" s="57">
        <f>SUMIFS('Histórico de Jogos'!$A:$A,'Histórico de Jogos'!$B:$B,"&gt;="&amp;BA$2,'Histórico de Jogos'!$B:$B,"&lt;="&amp;EOMONTH(BA$2,0),'Histórico de Jogos'!$D:$D,$A30,'Histórico de Jogos'!$F:$F,"E")</f>
        <v>0</v>
      </c>
      <c r="BB30" s="57">
        <f>SUMIFS('Histórico de Jogos'!$A:$A,'Histórico de Jogos'!$B:$B,"&gt;="&amp;BB$2,'Histórico de Jogos'!$B:$B,"&lt;="&amp;EOMONTH(BB$2,0),'Histórico de Jogos'!$D:$D,$A30,'Histórico de Jogos'!$F:$F,"E")</f>
        <v>0</v>
      </c>
      <c r="BC30" s="57">
        <f>SUMIFS('Histórico de Jogos'!$A:$A,'Histórico de Jogos'!$B:$B,"&gt;="&amp;BC$2,'Histórico de Jogos'!$B:$B,"&lt;="&amp;EOMONTH(BC$2,0),'Histórico de Jogos'!$D:$D,$A30,'Histórico de Jogos'!$F:$F,"E")</f>
        <v>0</v>
      </c>
      <c r="BD30" s="57">
        <f>SUMIFS('Histórico de Jogos'!$A:$A,'Histórico de Jogos'!$B:$B,"&gt;="&amp;BD$2,'Histórico de Jogos'!$B:$B,"&lt;="&amp;EOMONTH(BD$2,0),'Histórico de Jogos'!$D:$D,$A30,'Histórico de Jogos'!$F:$F,"E")</f>
        <v>0</v>
      </c>
      <c r="BE30" s="57">
        <f>SUMIFS('Histórico de Jogos'!$A:$A,'Histórico de Jogos'!$B:$B,"&gt;="&amp;BE$2,'Histórico de Jogos'!$B:$B,"&lt;="&amp;EOMONTH(BE$2,0),'Histórico de Jogos'!$D:$D,$A30,'Histórico de Jogos'!$F:$F,"E")</f>
        <v>0</v>
      </c>
      <c r="BF30" s="57">
        <f>SUMIFS('Histórico de Jogos'!$A:$A,'Histórico de Jogos'!$B:$B,"&gt;="&amp;BF$2,'Histórico de Jogos'!$B:$B,"&lt;="&amp;EOMONTH(BF$2,0),'Histórico de Jogos'!$D:$D,$A30,'Histórico de Jogos'!$F:$F,"E")</f>
        <v>0</v>
      </c>
      <c r="BG30" s="57">
        <f>SUMIFS('Histórico de Jogos'!$A:$A,'Histórico de Jogos'!$B:$B,"&gt;="&amp;BG$2,'Histórico de Jogos'!$B:$B,"&lt;="&amp;EOMONTH(BG$2,0),'Histórico de Jogos'!$D:$D,$A30,'Histórico de Jogos'!$F:$F,"E")</f>
        <v>0</v>
      </c>
      <c r="BH30" s="57">
        <f>SUMIFS('Histórico de Jogos'!$A:$A,'Histórico de Jogos'!$B:$B,"&gt;="&amp;BH$2,'Histórico de Jogos'!$B:$B,"&lt;="&amp;EOMONTH(BH$2,0),'Histórico de Jogos'!$D:$D,$A30,'Histórico de Jogos'!$F:$F,"E")</f>
        <v>0</v>
      </c>
      <c r="BI30" s="57">
        <f>SUMIFS('Histórico de Jogos'!$A:$A,'Histórico de Jogos'!$B:$B,"&gt;="&amp;BI$2,'Histórico de Jogos'!$B:$B,"&lt;="&amp;EOMONTH(BI$2,0),'Histórico de Jogos'!$D:$D,$A30,'Histórico de Jogos'!$F:$F,"E")</f>
        <v>0</v>
      </c>
      <c r="BJ30" s="79">
        <f t="shared" ref="BJ30:BU30" si="143">SUM(Z30*3)+(AX30)</f>
        <v>0</v>
      </c>
      <c r="BK30" s="79">
        <f t="shared" si="143"/>
        <v>3</v>
      </c>
      <c r="BL30" s="79">
        <f t="shared" si="143"/>
        <v>1</v>
      </c>
      <c r="BM30" s="79">
        <f t="shared" si="143"/>
        <v>3</v>
      </c>
      <c r="BN30" s="79">
        <f t="shared" si="143"/>
        <v>3</v>
      </c>
      <c r="BO30" s="79">
        <f t="shared" si="143"/>
        <v>0</v>
      </c>
      <c r="BP30" s="79">
        <f t="shared" si="143"/>
        <v>0</v>
      </c>
      <c r="BQ30" s="79">
        <f t="shared" si="143"/>
        <v>0</v>
      </c>
      <c r="BR30" s="79">
        <f t="shared" si="143"/>
        <v>0</v>
      </c>
      <c r="BS30" s="79">
        <f t="shared" si="143"/>
        <v>0</v>
      </c>
      <c r="BT30" s="79">
        <f t="shared" si="143"/>
        <v>0</v>
      </c>
      <c r="BU30" s="79">
        <f t="shared" si="143"/>
        <v>0</v>
      </c>
    </row>
    <row r="31">
      <c r="A31" s="22" t="str">
        <f>Atletas!A:A</f>
        <v>Matheus Reis </v>
      </c>
      <c r="B31" s="78">
        <f t="shared" ref="B31:C31" si="144">BJ31/(4*3)</f>
        <v>0</v>
      </c>
      <c r="C31" s="78">
        <f t="shared" si="144"/>
        <v>0</v>
      </c>
      <c r="D31" s="78">
        <f t="shared" si="7"/>
        <v>0.06666666667</v>
      </c>
      <c r="E31" s="78">
        <f t="shared" ref="E31:F31" si="145">BM31/(4*3)</f>
        <v>0</v>
      </c>
      <c r="F31" s="78">
        <f t="shared" si="145"/>
        <v>0</v>
      </c>
      <c r="G31" s="78">
        <f t="shared" si="9"/>
        <v>0</v>
      </c>
      <c r="H31" s="78">
        <f t="shared" ref="H31:I31" si="146">BP31/(4*3)</f>
        <v>0</v>
      </c>
      <c r="I31" s="78">
        <f t="shared" si="146"/>
        <v>0</v>
      </c>
      <c r="J31" s="78">
        <f t="shared" si="11"/>
        <v>0</v>
      </c>
      <c r="K31" s="78">
        <f t="shared" ref="K31:M31" si="147">BS31/(4*3)</f>
        <v>0</v>
      </c>
      <c r="L31" s="78">
        <f t="shared" si="147"/>
        <v>0</v>
      </c>
      <c r="M31" s="78">
        <f t="shared" si="147"/>
        <v>0</v>
      </c>
      <c r="N31" s="79">
        <f>SUMIFS('Histórico de Jogos'!$A:$A,'Histórico de Jogos'!$B:$B,"&gt;="&amp;N$2,'Histórico de Jogos'!$B:$B,"&lt;="&amp;EOMONTH(N$2,0),'Histórico de Jogos'!$D:$D,$A31)</f>
        <v>0</v>
      </c>
      <c r="O31" s="79">
        <f>SUMIFS('Histórico de Jogos'!$A:$A,'Histórico de Jogos'!$B:$B,"&gt;="&amp;O$2,'Histórico de Jogos'!$B:$B,"&lt;="&amp;EOMONTH(O$2,0),'Histórico de Jogos'!$D:$D,$A31)</f>
        <v>0</v>
      </c>
      <c r="P31" s="79">
        <f>SUMIFS('Histórico de Jogos'!$A:$A,'Histórico de Jogos'!$B:$B,"&gt;="&amp;P$2,'Histórico de Jogos'!$B:$B,"&lt;="&amp;EOMONTH(P$2,0),'Histórico de Jogos'!$D:$D,$A31)</f>
        <v>1</v>
      </c>
      <c r="Q31" s="79">
        <f>SUMIFS('Histórico de Jogos'!$A:$A,'Histórico de Jogos'!$B:$B,"&gt;="&amp;Q$2,'Histórico de Jogos'!$B:$B,"&lt;="&amp;EOMONTH(Q$2,0),'Histórico de Jogos'!$D:$D,$A31)</f>
        <v>2</v>
      </c>
      <c r="R31" s="79">
        <f>SUMIFS('Histórico de Jogos'!$A:$A,'Histórico de Jogos'!$B:$B,"&gt;="&amp;R$2,'Histórico de Jogos'!$B:$B,"&lt;="&amp;EOMONTH(R$2,0),'Histórico de Jogos'!$D:$D,$A31)</f>
        <v>2</v>
      </c>
      <c r="S31" s="79">
        <f>SUMIFS('Histórico de Jogos'!$A:$A,'Histórico de Jogos'!$B:$B,"&gt;="&amp;S$2,'Histórico de Jogos'!$B:$B,"&lt;="&amp;EOMONTH(S$2,0),'Histórico de Jogos'!$D:$D,$A31)</f>
        <v>0</v>
      </c>
      <c r="T31" s="79">
        <f>SUMIFS('Histórico de Jogos'!$A:$A,'Histórico de Jogos'!$B:$B,"&gt;="&amp;T$2,'Histórico de Jogos'!$B:$B,"&lt;="&amp;EOMONTH(T$2,0),'Histórico de Jogos'!$D:$D,$A31)</f>
        <v>0</v>
      </c>
      <c r="U31" s="79">
        <f>SUMIFS('Histórico de Jogos'!$A:$A,'Histórico de Jogos'!$B:$B,"&gt;="&amp;U$2,'Histórico de Jogos'!$B:$B,"&lt;="&amp;EOMONTH(U$2,0),'Histórico de Jogos'!$D:$D,$A31)</f>
        <v>0</v>
      </c>
      <c r="V31" s="79">
        <f>SUMIFS('Histórico de Jogos'!$A:$A,'Histórico de Jogos'!$B:$B,"&gt;="&amp;V$2,'Histórico de Jogos'!$B:$B,"&lt;="&amp;EOMONTH(V$2,0),'Histórico de Jogos'!$D:$D,$A31)</f>
        <v>0</v>
      </c>
      <c r="W31" s="79">
        <f>SUMIFS('Histórico de Jogos'!$A:$A,'Histórico de Jogos'!$B:$B,"&gt;="&amp;W$2,'Histórico de Jogos'!$B:$B,"&lt;="&amp;EOMONTH(W$2,0),'Histórico de Jogos'!$D:$D,$A31)</f>
        <v>0</v>
      </c>
      <c r="X31" s="79">
        <f>SUMIFS('Histórico de Jogos'!$A:$A,'Histórico de Jogos'!$B:$B,"&gt;="&amp;X$2,'Histórico de Jogos'!$B:$B,"&lt;="&amp;EOMONTH(X$2,0),'Histórico de Jogos'!$D:$D,$A31)</f>
        <v>0</v>
      </c>
      <c r="Y31" s="79">
        <f>SUMIFS('Histórico de Jogos'!$A:$A,'Histórico de Jogos'!$B:$B,"&gt;="&amp;Y$2,'Histórico de Jogos'!$B:$B,"&lt;="&amp;EOMONTH(Y$2,0),'Histórico de Jogos'!$D:$D,$A31)</f>
        <v>0</v>
      </c>
      <c r="Z31" s="80">
        <f>SUMIFS('Histórico de Jogos'!$A:$A,'Histórico de Jogos'!$B:$B,"&gt;="&amp;Z$2,'Histórico de Jogos'!$B:$B,"&lt;="&amp;EOMONTH(Z$2,0),'Histórico de Jogos'!$D:$D,$A31,'Histórico de Jogos'!$F:$F,"V")</f>
        <v>0</v>
      </c>
      <c r="AA31" s="80">
        <f>SUMIFS('Histórico de Jogos'!$A:$A,'Histórico de Jogos'!$B:$B,"&gt;="&amp;AA$2,'Histórico de Jogos'!$B:$B,"&lt;="&amp;EOMONTH(AA$2,0),'Histórico de Jogos'!$D:$D,$A31,'Histórico de Jogos'!$F:$F,"V")</f>
        <v>0</v>
      </c>
      <c r="AB31" s="80">
        <f>SUMIFS('Histórico de Jogos'!$A:$A,'Histórico de Jogos'!$B:$B,"&gt;="&amp;AB$2,'Histórico de Jogos'!$B:$B,"&lt;="&amp;EOMONTH(AB$2,0),'Histórico de Jogos'!$D:$D,$A31,'Histórico de Jogos'!$F:$F,"V")</f>
        <v>0</v>
      </c>
      <c r="AC31" s="80">
        <f>SUMIFS('Histórico de Jogos'!$A:$A,'Histórico de Jogos'!$B:$B,"&gt;="&amp;AC$2,'Histórico de Jogos'!$B:$B,"&lt;="&amp;EOMONTH(AC$2,0),'Histórico de Jogos'!$D:$D,$A31,'Histórico de Jogos'!$F:$F,"V")</f>
        <v>0</v>
      </c>
      <c r="AD31" s="80">
        <f>SUMIFS('Histórico de Jogos'!$A:$A,'Histórico de Jogos'!$B:$B,"&gt;="&amp;AD$2,'Histórico de Jogos'!$B:$B,"&lt;="&amp;EOMONTH(AD$2,0),'Histórico de Jogos'!$D:$D,$A31,'Histórico de Jogos'!$F:$F,"V")</f>
        <v>0</v>
      </c>
      <c r="AE31" s="80">
        <f>SUMIFS('Histórico de Jogos'!$A:$A,'Histórico de Jogos'!$B:$B,"&gt;="&amp;AE$2,'Histórico de Jogos'!$B:$B,"&lt;="&amp;EOMONTH(AE$2,0),'Histórico de Jogos'!$D:$D,$A31,'Histórico de Jogos'!$F:$F,"V")</f>
        <v>0</v>
      </c>
      <c r="AF31" s="80">
        <f>SUMIFS('Histórico de Jogos'!$A:$A,'Histórico de Jogos'!$B:$B,"&gt;="&amp;AF$2,'Histórico de Jogos'!$B:$B,"&lt;="&amp;EOMONTH(AF$2,0),'Histórico de Jogos'!$D:$D,$A31,'Histórico de Jogos'!$F:$F,"V")</f>
        <v>0</v>
      </c>
      <c r="AG31" s="80">
        <f>SUMIFS('Histórico de Jogos'!$A:$A,'Histórico de Jogos'!$B:$B,"&gt;="&amp;AG$2,'Histórico de Jogos'!$B:$B,"&lt;="&amp;EOMONTH(AG$2,0),'Histórico de Jogos'!$D:$D,$A31,'Histórico de Jogos'!$F:$F,"V")</f>
        <v>0</v>
      </c>
      <c r="AH31" s="80">
        <f>SUMIFS('Histórico de Jogos'!$A:$A,'Histórico de Jogos'!$B:$B,"&gt;="&amp;AH$2,'Histórico de Jogos'!$B:$B,"&lt;="&amp;EOMONTH(AH$2,0),'Histórico de Jogos'!$D:$D,$A31,'Histórico de Jogos'!$F:$F,"V")</f>
        <v>0</v>
      </c>
      <c r="AI31" s="80">
        <f>SUMIFS('Histórico de Jogos'!$A:$A,'Histórico de Jogos'!$B:$B,"&gt;="&amp;AI$2,'Histórico de Jogos'!$B:$B,"&lt;="&amp;EOMONTH(AI$2,0),'Histórico de Jogos'!$D:$D,$A31,'Histórico de Jogos'!$F:$F,"V")</f>
        <v>0</v>
      </c>
      <c r="AJ31" s="80">
        <f>SUMIFS('Histórico de Jogos'!$A:$A,'Histórico de Jogos'!$B:$B,"&gt;="&amp;AJ$2,'Histórico de Jogos'!$B:$B,"&lt;="&amp;EOMONTH(AJ$2,0),'Histórico de Jogos'!$D:$D,$A31,'Histórico de Jogos'!$F:$F,"V")</f>
        <v>0</v>
      </c>
      <c r="AK31" s="80">
        <f>SUMIFS('Histórico de Jogos'!$A:$A,'Histórico de Jogos'!$B:$B,"&gt;="&amp;AK$2,'Histórico de Jogos'!$B:$B,"&lt;="&amp;EOMONTH(AK$2,0),'Histórico de Jogos'!$D:$D,$A31,'Histórico de Jogos'!$F:$F,"V")</f>
        <v>0</v>
      </c>
      <c r="AL31" s="81">
        <f>SUMIFS('Histórico de Jogos'!$A:$A,'Histórico de Jogos'!$B:$B,"&gt;="&amp;AL$2,'Histórico de Jogos'!$B:$B,"&lt;="&amp;EOMONTH(AL$2,0),'Histórico de Jogos'!$D:$D,$A31,'Histórico de Jogos'!$F:$F,"V")</f>
        <v>0</v>
      </c>
      <c r="AM31" s="81">
        <f>SUMIFS('Histórico de Jogos'!$A:$A,'Histórico de Jogos'!$B:$B,"&gt;="&amp;AM$2,'Histórico de Jogos'!$B:$B,"&lt;="&amp;EOMONTH(AM$2,0),'Histórico de Jogos'!$D:$D,$A31,'Histórico de Jogos'!$F:$F,"V")</f>
        <v>0</v>
      </c>
      <c r="AN31" s="81">
        <f>SUMIFS('Histórico de Jogos'!$A:$A,'Histórico de Jogos'!$B:$B,"&gt;="&amp;AN$2,'Histórico de Jogos'!$B:$B,"&lt;="&amp;EOMONTH(AN$2,0),'Histórico de Jogos'!$D:$D,$A31,'Histórico de Jogos'!$F:$F,"V")</f>
        <v>0</v>
      </c>
      <c r="AO31" s="81">
        <f>SUMIFS('Histórico de Jogos'!$A:$A,'Histórico de Jogos'!$B:$B,"&gt;="&amp;AO$2,'Histórico de Jogos'!$B:$B,"&lt;="&amp;EOMONTH(AO$2,0),'Histórico de Jogos'!$D:$D,$A31,'Histórico de Jogos'!$F:$F,"V")</f>
        <v>0</v>
      </c>
      <c r="AP31" s="81">
        <f>SUMIFS('Histórico de Jogos'!$A:$A,'Histórico de Jogos'!$B:$B,"&gt;="&amp;AP$2,'Histórico de Jogos'!$B:$B,"&lt;="&amp;EOMONTH(AP$2,0),'Histórico de Jogos'!$D:$D,$A31,'Histórico de Jogos'!$F:$F,"D")</f>
        <v>2</v>
      </c>
      <c r="AQ31" s="81">
        <f>SUMIFS('Histórico de Jogos'!$A:$A,'Histórico de Jogos'!$B:$B,"&gt;="&amp;AQ$2,'Histórico de Jogos'!$B:$B,"&lt;="&amp;EOMONTH(AQ$2,0),'Histórico de Jogos'!$D:$D,$A31,'Histórico de Jogos'!$F:$F,"V")</f>
        <v>0</v>
      </c>
      <c r="AR31" s="81">
        <f>SUMIFS('Histórico de Jogos'!$A:$A,'Histórico de Jogos'!$B:$B,"&gt;="&amp;AR$2,'Histórico de Jogos'!$B:$B,"&lt;="&amp;EOMONTH(AR$2,0),'Histórico de Jogos'!$D:$D,$A31,'Histórico de Jogos'!$F:$F,"V")</f>
        <v>0</v>
      </c>
      <c r="AS31" s="81">
        <f>SUMIFS('Histórico de Jogos'!$A:$A,'Histórico de Jogos'!$B:$B,"&gt;="&amp;AS$2,'Histórico de Jogos'!$B:$B,"&lt;="&amp;EOMONTH(AS$2,0),'Histórico de Jogos'!$D:$D,$A31,'Histórico de Jogos'!$F:$F,"V")</f>
        <v>0</v>
      </c>
      <c r="AT31" s="81">
        <f>SUMIFS('Histórico de Jogos'!$A:$A,'Histórico de Jogos'!$B:$B,"&gt;="&amp;AT$2,'Histórico de Jogos'!$B:$B,"&lt;="&amp;EOMONTH(AT$2,0),'Histórico de Jogos'!$D:$D,$A31,'Histórico de Jogos'!$F:$F,"V")</f>
        <v>0</v>
      </c>
      <c r="AU31" s="81">
        <f>SUMIFS('Histórico de Jogos'!$A:$A,'Histórico de Jogos'!$B:$B,"&gt;="&amp;AU$2,'Histórico de Jogos'!$B:$B,"&lt;="&amp;EOMONTH(AU$2,0),'Histórico de Jogos'!$D:$D,$A31,'Histórico de Jogos'!$F:$F,"V")</f>
        <v>0</v>
      </c>
      <c r="AV31" s="81">
        <f>SUMIFS('Histórico de Jogos'!$A:$A,'Histórico de Jogos'!$B:$B,"&gt;="&amp;AV$2,'Histórico de Jogos'!$B:$B,"&lt;="&amp;EOMONTH(AV$2,0),'Histórico de Jogos'!$D:$D,$A31,'Histórico de Jogos'!$F:$F,"V")</f>
        <v>0</v>
      </c>
      <c r="AW31" s="81">
        <f>SUMIFS('Histórico de Jogos'!$A:$A,'Histórico de Jogos'!$B:$B,"&gt;="&amp;AW$2,'Histórico de Jogos'!$B:$B,"&lt;="&amp;EOMONTH(AW$2,0),'Histórico de Jogos'!$D:$D,$A31,'Histórico de Jogos'!$F:$F,"V")</f>
        <v>0</v>
      </c>
      <c r="AX31" s="57">
        <f>SUMIFS('Histórico de Jogos'!$A:$A,'Histórico de Jogos'!$B:$B,"&gt;="&amp;AX$2,'Histórico de Jogos'!$B:$B,"&lt;="&amp;EOMONTH(AX$2,0),'Histórico de Jogos'!$D:$D,$A31,'Histórico de Jogos'!$F:$F,"E")</f>
        <v>0</v>
      </c>
      <c r="AY31" s="57">
        <f>SUMIFS('Histórico de Jogos'!$A:$A,'Histórico de Jogos'!$B:$B,"&gt;="&amp;AY$2,'Histórico de Jogos'!$B:$B,"&lt;="&amp;EOMONTH(AY$2,0),'Histórico de Jogos'!$D:$D,$A31,'Histórico de Jogos'!$F:$F,"E")</f>
        <v>0</v>
      </c>
      <c r="AZ31" s="57">
        <f>SUMIFS('Histórico de Jogos'!$A:$A,'Histórico de Jogos'!$B:$B,"&gt;="&amp;AZ$2,'Histórico de Jogos'!$B:$B,"&lt;="&amp;EOMONTH(AZ$2,0),'Histórico de Jogos'!$D:$D,$A31,'Histórico de Jogos'!$F:$F,"E")</f>
        <v>1</v>
      </c>
      <c r="BA31" s="57">
        <f>SUMIFS('Histórico de Jogos'!$A:$A,'Histórico de Jogos'!$B:$B,"&gt;="&amp;BA$2,'Histórico de Jogos'!$B:$B,"&lt;="&amp;EOMONTH(BA$2,0),'Histórico de Jogos'!$D:$D,$A31,'Histórico de Jogos'!$F:$F,"E")</f>
        <v>0</v>
      </c>
      <c r="BB31" s="57">
        <f>SUMIFS('Histórico de Jogos'!$A:$A,'Histórico de Jogos'!$B:$B,"&gt;="&amp;BB$2,'Histórico de Jogos'!$B:$B,"&lt;="&amp;EOMONTH(BB$2,0),'Histórico de Jogos'!$D:$D,$A31,'Histórico de Jogos'!$F:$F,"E")</f>
        <v>0</v>
      </c>
      <c r="BC31" s="57">
        <f>SUMIFS('Histórico de Jogos'!$A:$A,'Histórico de Jogos'!$B:$B,"&gt;="&amp;BC$2,'Histórico de Jogos'!$B:$B,"&lt;="&amp;EOMONTH(BC$2,0),'Histórico de Jogos'!$D:$D,$A31,'Histórico de Jogos'!$F:$F,"E")</f>
        <v>0</v>
      </c>
      <c r="BD31" s="57">
        <f>SUMIFS('Histórico de Jogos'!$A:$A,'Histórico de Jogos'!$B:$B,"&gt;="&amp;BD$2,'Histórico de Jogos'!$B:$B,"&lt;="&amp;EOMONTH(BD$2,0),'Histórico de Jogos'!$D:$D,$A31,'Histórico de Jogos'!$F:$F,"E")</f>
        <v>0</v>
      </c>
      <c r="BE31" s="57">
        <f>SUMIFS('Histórico de Jogos'!$A:$A,'Histórico de Jogos'!$B:$B,"&gt;="&amp;BE$2,'Histórico de Jogos'!$B:$B,"&lt;="&amp;EOMONTH(BE$2,0),'Histórico de Jogos'!$D:$D,$A31,'Histórico de Jogos'!$F:$F,"E")</f>
        <v>0</v>
      </c>
      <c r="BF31" s="57">
        <f>SUMIFS('Histórico de Jogos'!$A:$A,'Histórico de Jogos'!$B:$B,"&gt;="&amp;BF$2,'Histórico de Jogos'!$B:$B,"&lt;="&amp;EOMONTH(BF$2,0),'Histórico de Jogos'!$D:$D,$A31,'Histórico de Jogos'!$F:$F,"E")</f>
        <v>0</v>
      </c>
      <c r="BG31" s="57">
        <f>SUMIFS('Histórico de Jogos'!$A:$A,'Histórico de Jogos'!$B:$B,"&gt;="&amp;BG$2,'Histórico de Jogos'!$B:$B,"&lt;="&amp;EOMONTH(BG$2,0),'Histórico de Jogos'!$D:$D,$A31,'Histórico de Jogos'!$F:$F,"E")</f>
        <v>0</v>
      </c>
      <c r="BH31" s="57">
        <f>SUMIFS('Histórico de Jogos'!$A:$A,'Histórico de Jogos'!$B:$B,"&gt;="&amp;BH$2,'Histórico de Jogos'!$B:$B,"&lt;="&amp;EOMONTH(BH$2,0),'Histórico de Jogos'!$D:$D,$A31,'Histórico de Jogos'!$F:$F,"E")</f>
        <v>0</v>
      </c>
      <c r="BI31" s="57">
        <f>SUMIFS('Histórico de Jogos'!$A:$A,'Histórico de Jogos'!$B:$B,"&gt;="&amp;BI$2,'Histórico de Jogos'!$B:$B,"&lt;="&amp;EOMONTH(BI$2,0),'Histórico de Jogos'!$D:$D,$A31,'Histórico de Jogos'!$F:$F,"E")</f>
        <v>0</v>
      </c>
      <c r="BJ31" s="79">
        <f t="shared" ref="BJ31:BU31" si="148">SUM(Z31*3)+(AX31)</f>
        <v>0</v>
      </c>
      <c r="BK31" s="79">
        <f t="shared" si="148"/>
        <v>0</v>
      </c>
      <c r="BL31" s="79">
        <f t="shared" si="148"/>
        <v>1</v>
      </c>
      <c r="BM31" s="79">
        <f t="shared" si="148"/>
        <v>0</v>
      </c>
      <c r="BN31" s="79">
        <f t="shared" si="148"/>
        <v>0</v>
      </c>
      <c r="BO31" s="79">
        <f t="shared" si="148"/>
        <v>0</v>
      </c>
      <c r="BP31" s="79">
        <f t="shared" si="148"/>
        <v>0</v>
      </c>
      <c r="BQ31" s="79">
        <f t="shared" si="148"/>
        <v>0</v>
      </c>
      <c r="BR31" s="79">
        <f t="shared" si="148"/>
        <v>0</v>
      </c>
      <c r="BS31" s="79">
        <f t="shared" si="148"/>
        <v>0</v>
      </c>
      <c r="BT31" s="79">
        <f t="shared" si="148"/>
        <v>0</v>
      </c>
      <c r="BU31" s="79">
        <f t="shared" si="148"/>
        <v>0</v>
      </c>
    </row>
    <row r="32">
      <c r="A32" s="22" t="str">
        <f>Atletas!A:A</f>
        <v>Michel</v>
      </c>
      <c r="B32" s="78">
        <f t="shared" ref="B32:C32" si="149">BJ32/(4*3)</f>
        <v>0</v>
      </c>
      <c r="C32" s="78">
        <f t="shared" si="149"/>
        <v>0</v>
      </c>
      <c r="D32" s="78">
        <f t="shared" si="7"/>
        <v>0</v>
      </c>
      <c r="E32" s="78">
        <f t="shared" ref="E32:F32" si="150">BM32/(4*3)</f>
        <v>0.25</v>
      </c>
      <c r="F32" s="78">
        <f t="shared" si="150"/>
        <v>0</v>
      </c>
      <c r="G32" s="78">
        <f t="shared" si="9"/>
        <v>0</v>
      </c>
      <c r="H32" s="78">
        <f t="shared" ref="H32:I32" si="151">BP32/(4*3)</f>
        <v>0</v>
      </c>
      <c r="I32" s="78">
        <f t="shared" si="151"/>
        <v>0</v>
      </c>
      <c r="J32" s="78">
        <f t="shared" si="11"/>
        <v>0</v>
      </c>
      <c r="K32" s="78">
        <f t="shared" ref="K32:M32" si="152">BS32/(4*3)</f>
        <v>0</v>
      </c>
      <c r="L32" s="78">
        <f t="shared" si="152"/>
        <v>0</v>
      </c>
      <c r="M32" s="78">
        <f t="shared" si="152"/>
        <v>0</v>
      </c>
      <c r="N32" s="79">
        <f>SUMIFS('Histórico de Jogos'!$A:$A,'Histórico de Jogos'!$B:$B,"&gt;="&amp;N$2,'Histórico de Jogos'!$B:$B,"&lt;="&amp;EOMONTH(N$2,0),'Histórico de Jogos'!$D:$D,$A32)</f>
        <v>0</v>
      </c>
      <c r="O32" s="79">
        <f>SUMIFS('Histórico de Jogos'!$A:$A,'Histórico de Jogos'!$B:$B,"&gt;="&amp;O$2,'Histórico de Jogos'!$B:$B,"&lt;="&amp;EOMONTH(O$2,0),'Histórico de Jogos'!$D:$D,$A32)</f>
        <v>0</v>
      </c>
      <c r="P32" s="79">
        <f>SUMIFS('Histórico de Jogos'!$A:$A,'Histórico de Jogos'!$B:$B,"&gt;="&amp;P$2,'Histórico de Jogos'!$B:$B,"&lt;="&amp;EOMONTH(P$2,0),'Histórico de Jogos'!$D:$D,$A32)</f>
        <v>0</v>
      </c>
      <c r="Q32" s="79">
        <f>SUMIFS('Histórico de Jogos'!$A:$A,'Histórico de Jogos'!$B:$B,"&gt;="&amp;Q$2,'Histórico de Jogos'!$B:$B,"&lt;="&amp;EOMONTH(Q$2,0),'Histórico de Jogos'!$D:$D,$A32)</f>
        <v>1</v>
      </c>
      <c r="R32" s="79">
        <f>SUMIFS('Histórico de Jogos'!$A:$A,'Histórico de Jogos'!$B:$B,"&gt;="&amp;R$2,'Histórico de Jogos'!$B:$B,"&lt;="&amp;EOMONTH(R$2,0),'Histórico de Jogos'!$D:$D,$A32)</f>
        <v>0</v>
      </c>
      <c r="S32" s="79">
        <f>SUMIFS('Histórico de Jogos'!$A:$A,'Histórico de Jogos'!$B:$B,"&gt;="&amp;S$2,'Histórico de Jogos'!$B:$B,"&lt;="&amp;EOMONTH(S$2,0),'Histórico de Jogos'!$D:$D,$A32)</f>
        <v>0</v>
      </c>
      <c r="T32" s="79">
        <f>SUMIFS('Histórico de Jogos'!$A:$A,'Histórico de Jogos'!$B:$B,"&gt;="&amp;T$2,'Histórico de Jogos'!$B:$B,"&lt;="&amp;EOMONTH(T$2,0),'Histórico de Jogos'!$D:$D,$A32)</f>
        <v>0</v>
      </c>
      <c r="U32" s="79">
        <f>SUMIFS('Histórico de Jogos'!$A:$A,'Histórico de Jogos'!$B:$B,"&gt;="&amp;U$2,'Histórico de Jogos'!$B:$B,"&lt;="&amp;EOMONTH(U$2,0),'Histórico de Jogos'!$D:$D,$A32)</f>
        <v>0</v>
      </c>
      <c r="V32" s="79">
        <f>SUMIFS('Histórico de Jogos'!$A:$A,'Histórico de Jogos'!$B:$B,"&gt;="&amp;V$2,'Histórico de Jogos'!$B:$B,"&lt;="&amp;EOMONTH(V$2,0),'Histórico de Jogos'!$D:$D,$A32)</f>
        <v>0</v>
      </c>
      <c r="W32" s="79">
        <f>SUMIFS('Histórico de Jogos'!$A:$A,'Histórico de Jogos'!$B:$B,"&gt;="&amp;W$2,'Histórico de Jogos'!$B:$B,"&lt;="&amp;EOMONTH(W$2,0),'Histórico de Jogos'!$D:$D,$A32)</f>
        <v>0</v>
      </c>
      <c r="X32" s="79">
        <f>SUMIFS('Histórico de Jogos'!$A:$A,'Histórico de Jogos'!$B:$B,"&gt;="&amp;X$2,'Histórico de Jogos'!$B:$B,"&lt;="&amp;EOMONTH(X$2,0),'Histórico de Jogos'!$D:$D,$A32)</f>
        <v>0</v>
      </c>
      <c r="Y32" s="79">
        <f>SUMIFS('Histórico de Jogos'!$A:$A,'Histórico de Jogos'!$B:$B,"&gt;="&amp;Y$2,'Histórico de Jogos'!$B:$B,"&lt;="&amp;EOMONTH(Y$2,0),'Histórico de Jogos'!$D:$D,$A32)</f>
        <v>0</v>
      </c>
      <c r="Z32" s="80">
        <f>SUMIFS('Histórico de Jogos'!$A:$A,'Histórico de Jogos'!$B:$B,"&gt;="&amp;Z$2,'Histórico de Jogos'!$B:$B,"&lt;="&amp;EOMONTH(Z$2,0),'Histórico de Jogos'!$D:$D,$A32,'Histórico de Jogos'!$F:$F,"V")</f>
        <v>0</v>
      </c>
      <c r="AA32" s="80">
        <f>SUMIFS('Histórico de Jogos'!$A:$A,'Histórico de Jogos'!$B:$B,"&gt;="&amp;AA$2,'Histórico de Jogos'!$B:$B,"&lt;="&amp;EOMONTH(AA$2,0),'Histórico de Jogos'!$D:$D,$A32,'Histórico de Jogos'!$F:$F,"V")</f>
        <v>0</v>
      </c>
      <c r="AB32" s="80">
        <f>SUMIFS('Histórico de Jogos'!$A:$A,'Histórico de Jogos'!$B:$B,"&gt;="&amp;AB$2,'Histórico de Jogos'!$B:$B,"&lt;="&amp;EOMONTH(AB$2,0),'Histórico de Jogos'!$D:$D,$A32,'Histórico de Jogos'!$F:$F,"V")</f>
        <v>0</v>
      </c>
      <c r="AC32" s="80">
        <f>SUMIFS('Histórico de Jogos'!$A:$A,'Histórico de Jogos'!$B:$B,"&gt;="&amp;AC$2,'Histórico de Jogos'!$B:$B,"&lt;="&amp;EOMONTH(AC$2,0),'Histórico de Jogos'!$D:$D,$A32,'Histórico de Jogos'!$F:$F,"V")</f>
        <v>1</v>
      </c>
      <c r="AD32" s="80">
        <f>SUMIFS('Histórico de Jogos'!$A:$A,'Histórico de Jogos'!$B:$B,"&gt;="&amp;AD$2,'Histórico de Jogos'!$B:$B,"&lt;="&amp;EOMONTH(AD$2,0),'Histórico de Jogos'!$D:$D,$A32,'Histórico de Jogos'!$F:$F,"V")</f>
        <v>0</v>
      </c>
      <c r="AE32" s="80">
        <f>SUMIFS('Histórico de Jogos'!$A:$A,'Histórico de Jogos'!$B:$B,"&gt;="&amp;AE$2,'Histórico de Jogos'!$B:$B,"&lt;="&amp;EOMONTH(AE$2,0),'Histórico de Jogos'!$D:$D,$A32,'Histórico de Jogos'!$F:$F,"V")</f>
        <v>0</v>
      </c>
      <c r="AF32" s="80">
        <f>SUMIFS('Histórico de Jogos'!$A:$A,'Histórico de Jogos'!$B:$B,"&gt;="&amp;AF$2,'Histórico de Jogos'!$B:$B,"&lt;="&amp;EOMONTH(AF$2,0),'Histórico de Jogos'!$D:$D,$A32,'Histórico de Jogos'!$F:$F,"V")</f>
        <v>0</v>
      </c>
      <c r="AG32" s="80">
        <f>SUMIFS('Histórico de Jogos'!$A:$A,'Histórico de Jogos'!$B:$B,"&gt;="&amp;AG$2,'Histórico de Jogos'!$B:$B,"&lt;="&amp;EOMONTH(AG$2,0),'Histórico de Jogos'!$D:$D,$A32,'Histórico de Jogos'!$F:$F,"V")</f>
        <v>0</v>
      </c>
      <c r="AH32" s="80">
        <f>SUMIFS('Histórico de Jogos'!$A:$A,'Histórico de Jogos'!$B:$B,"&gt;="&amp;AH$2,'Histórico de Jogos'!$B:$B,"&lt;="&amp;EOMONTH(AH$2,0),'Histórico de Jogos'!$D:$D,$A32,'Histórico de Jogos'!$F:$F,"V")</f>
        <v>0</v>
      </c>
      <c r="AI32" s="80">
        <f>SUMIFS('Histórico de Jogos'!$A:$A,'Histórico de Jogos'!$B:$B,"&gt;="&amp;AI$2,'Histórico de Jogos'!$B:$B,"&lt;="&amp;EOMONTH(AI$2,0),'Histórico de Jogos'!$D:$D,$A32,'Histórico de Jogos'!$F:$F,"V")</f>
        <v>0</v>
      </c>
      <c r="AJ32" s="80">
        <f>SUMIFS('Histórico de Jogos'!$A:$A,'Histórico de Jogos'!$B:$B,"&gt;="&amp;AJ$2,'Histórico de Jogos'!$B:$B,"&lt;="&amp;EOMONTH(AJ$2,0),'Histórico de Jogos'!$D:$D,$A32,'Histórico de Jogos'!$F:$F,"V")</f>
        <v>0</v>
      </c>
      <c r="AK32" s="80">
        <f>SUMIFS('Histórico de Jogos'!$A:$A,'Histórico de Jogos'!$B:$B,"&gt;="&amp;AK$2,'Histórico de Jogos'!$B:$B,"&lt;="&amp;EOMONTH(AK$2,0),'Histórico de Jogos'!$D:$D,$A32,'Histórico de Jogos'!$F:$F,"V")</f>
        <v>0</v>
      </c>
      <c r="AL32" s="81">
        <f>SUMIFS('Histórico de Jogos'!$A:$A,'Histórico de Jogos'!$B:$B,"&gt;="&amp;AL$2,'Histórico de Jogos'!$B:$B,"&lt;="&amp;EOMONTH(AL$2,0),'Histórico de Jogos'!$D:$D,$A32,'Histórico de Jogos'!$F:$F,"V")</f>
        <v>0</v>
      </c>
      <c r="AM32" s="81">
        <f>SUMIFS('Histórico de Jogos'!$A:$A,'Histórico de Jogos'!$B:$B,"&gt;="&amp;AM$2,'Histórico de Jogos'!$B:$B,"&lt;="&amp;EOMONTH(AM$2,0),'Histórico de Jogos'!$D:$D,$A32,'Histórico de Jogos'!$F:$F,"V")</f>
        <v>0</v>
      </c>
      <c r="AN32" s="81">
        <f>SUMIFS('Histórico de Jogos'!$A:$A,'Histórico de Jogos'!$B:$B,"&gt;="&amp;AN$2,'Histórico de Jogos'!$B:$B,"&lt;="&amp;EOMONTH(AN$2,0),'Histórico de Jogos'!$D:$D,$A32,'Histórico de Jogos'!$F:$F,"V")</f>
        <v>0</v>
      </c>
      <c r="AO32" s="81">
        <f>SUMIFS('Histórico de Jogos'!$A:$A,'Histórico de Jogos'!$B:$B,"&gt;="&amp;AO$2,'Histórico de Jogos'!$B:$B,"&lt;="&amp;EOMONTH(AO$2,0),'Histórico de Jogos'!$D:$D,$A32,'Histórico de Jogos'!$F:$F,"V")</f>
        <v>1</v>
      </c>
      <c r="AP32" s="81">
        <f>SUMIFS('Histórico de Jogos'!$A:$A,'Histórico de Jogos'!$B:$B,"&gt;="&amp;AP$2,'Histórico de Jogos'!$B:$B,"&lt;="&amp;EOMONTH(AP$2,0),'Histórico de Jogos'!$D:$D,$A32,'Histórico de Jogos'!$F:$F,"D")</f>
        <v>0</v>
      </c>
      <c r="AQ32" s="81">
        <f>SUMIFS('Histórico de Jogos'!$A:$A,'Histórico de Jogos'!$B:$B,"&gt;="&amp;AQ$2,'Histórico de Jogos'!$B:$B,"&lt;="&amp;EOMONTH(AQ$2,0),'Histórico de Jogos'!$D:$D,$A32,'Histórico de Jogos'!$F:$F,"V")</f>
        <v>0</v>
      </c>
      <c r="AR32" s="81">
        <f>SUMIFS('Histórico de Jogos'!$A:$A,'Histórico de Jogos'!$B:$B,"&gt;="&amp;AR$2,'Histórico de Jogos'!$B:$B,"&lt;="&amp;EOMONTH(AR$2,0),'Histórico de Jogos'!$D:$D,$A32,'Histórico de Jogos'!$F:$F,"V")</f>
        <v>0</v>
      </c>
      <c r="AS32" s="81">
        <f>SUMIFS('Histórico de Jogos'!$A:$A,'Histórico de Jogos'!$B:$B,"&gt;="&amp;AS$2,'Histórico de Jogos'!$B:$B,"&lt;="&amp;EOMONTH(AS$2,0),'Histórico de Jogos'!$D:$D,$A32,'Histórico de Jogos'!$F:$F,"V")</f>
        <v>0</v>
      </c>
      <c r="AT32" s="81">
        <f>SUMIFS('Histórico de Jogos'!$A:$A,'Histórico de Jogos'!$B:$B,"&gt;="&amp;AT$2,'Histórico de Jogos'!$B:$B,"&lt;="&amp;EOMONTH(AT$2,0),'Histórico de Jogos'!$D:$D,$A32,'Histórico de Jogos'!$F:$F,"V")</f>
        <v>0</v>
      </c>
      <c r="AU32" s="81">
        <f>SUMIFS('Histórico de Jogos'!$A:$A,'Histórico de Jogos'!$B:$B,"&gt;="&amp;AU$2,'Histórico de Jogos'!$B:$B,"&lt;="&amp;EOMONTH(AU$2,0),'Histórico de Jogos'!$D:$D,$A32,'Histórico de Jogos'!$F:$F,"V")</f>
        <v>0</v>
      </c>
      <c r="AV32" s="81">
        <f>SUMIFS('Histórico de Jogos'!$A:$A,'Histórico de Jogos'!$B:$B,"&gt;="&amp;AV$2,'Histórico de Jogos'!$B:$B,"&lt;="&amp;EOMONTH(AV$2,0),'Histórico de Jogos'!$D:$D,$A32,'Histórico de Jogos'!$F:$F,"V")</f>
        <v>0</v>
      </c>
      <c r="AW32" s="81">
        <f>SUMIFS('Histórico de Jogos'!$A:$A,'Histórico de Jogos'!$B:$B,"&gt;="&amp;AW$2,'Histórico de Jogos'!$B:$B,"&lt;="&amp;EOMONTH(AW$2,0),'Histórico de Jogos'!$D:$D,$A32,'Histórico de Jogos'!$F:$F,"V")</f>
        <v>0</v>
      </c>
      <c r="AX32" s="57">
        <f>SUMIFS('Histórico de Jogos'!$A:$A,'Histórico de Jogos'!$B:$B,"&gt;="&amp;AX$2,'Histórico de Jogos'!$B:$B,"&lt;="&amp;EOMONTH(AX$2,0),'Histórico de Jogos'!$D:$D,$A32,'Histórico de Jogos'!$F:$F,"E")</f>
        <v>0</v>
      </c>
      <c r="AY32" s="57">
        <f>SUMIFS('Histórico de Jogos'!$A:$A,'Histórico de Jogos'!$B:$B,"&gt;="&amp;AY$2,'Histórico de Jogos'!$B:$B,"&lt;="&amp;EOMONTH(AY$2,0),'Histórico de Jogos'!$D:$D,$A32,'Histórico de Jogos'!$F:$F,"E")</f>
        <v>0</v>
      </c>
      <c r="AZ32" s="57">
        <f>SUMIFS('Histórico de Jogos'!$A:$A,'Histórico de Jogos'!$B:$B,"&gt;="&amp;AZ$2,'Histórico de Jogos'!$B:$B,"&lt;="&amp;EOMONTH(AZ$2,0),'Histórico de Jogos'!$D:$D,$A32,'Histórico de Jogos'!$F:$F,"E")</f>
        <v>0</v>
      </c>
      <c r="BA32" s="57">
        <f>SUMIFS('Histórico de Jogos'!$A:$A,'Histórico de Jogos'!$B:$B,"&gt;="&amp;BA$2,'Histórico de Jogos'!$B:$B,"&lt;="&amp;EOMONTH(BA$2,0),'Histórico de Jogos'!$D:$D,$A32,'Histórico de Jogos'!$F:$F,"E")</f>
        <v>0</v>
      </c>
      <c r="BB32" s="57">
        <f>SUMIFS('Histórico de Jogos'!$A:$A,'Histórico de Jogos'!$B:$B,"&gt;="&amp;BB$2,'Histórico de Jogos'!$B:$B,"&lt;="&amp;EOMONTH(BB$2,0),'Histórico de Jogos'!$D:$D,$A32,'Histórico de Jogos'!$F:$F,"E")</f>
        <v>0</v>
      </c>
      <c r="BC32" s="57">
        <f>SUMIFS('Histórico de Jogos'!$A:$A,'Histórico de Jogos'!$B:$B,"&gt;="&amp;BC$2,'Histórico de Jogos'!$B:$B,"&lt;="&amp;EOMONTH(BC$2,0),'Histórico de Jogos'!$D:$D,$A32,'Histórico de Jogos'!$F:$F,"E")</f>
        <v>0</v>
      </c>
      <c r="BD32" s="57">
        <f>SUMIFS('Histórico de Jogos'!$A:$A,'Histórico de Jogos'!$B:$B,"&gt;="&amp;BD$2,'Histórico de Jogos'!$B:$B,"&lt;="&amp;EOMONTH(BD$2,0),'Histórico de Jogos'!$D:$D,$A32,'Histórico de Jogos'!$F:$F,"E")</f>
        <v>0</v>
      </c>
      <c r="BE32" s="57">
        <f>SUMIFS('Histórico de Jogos'!$A:$A,'Histórico de Jogos'!$B:$B,"&gt;="&amp;BE$2,'Histórico de Jogos'!$B:$B,"&lt;="&amp;EOMONTH(BE$2,0),'Histórico de Jogos'!$D:$D,$A32,'Histórico de Jogos'!$F:$F,"E")</f>
        <v>0</v>
      </c>
      <c r="BF32" s="57">
        <f>SUMIFS('Histórico de Jogos'!$A:$A,'Histórico de Jogos'!$B:$B,"&gt;="&amp;BF$2,'Histórico de Jogos'!$B:$B,"&lt;="&amp;EOMONTH(BF$2,0),'Histórico de Jogos'!$D:$D,$A32,'Histórico de Jogos'!$F:$F,"E")</f>
        <v>0</v>
      </c>
      <c r="BG32" s="57">
        <f>SUMIFS('Histórico de Jogos'!$A:$A,'Histórico de Jogos'!$B:$B,"&gt;="&amp;BG$2,'Histórico de Jogos'!$B:$B,"&lt;="&amp;EOMONTH(BG$2,0),'Histórico de Jogos'!$D:$D,$A32,'Histórico de Jogos'!$F:$F,"E")</f>
        <v>0</v>
      </c>
      <c r="BH32" s="57">
        <f>SUMIFS('Histórico de Jogos'!$A:$A,'Histórico de Jogos'!$B:$B,"&gt;="&amp;BH$2,'Histórico de Jogos'!$B:$B,"&lt;="&amp;EOMONTH(BH$2,0),'Histórico de Jogos'!$D:$D,$A32,'Histórico de Jogos'!$F:$F,"E")</f>
        <v>0</v>
      </c>
      <c r="BI32" s="57">
        <f>SUMIFS('Histórico de Jogos'!$A:$A,'Histórico de Jogos'!$B:$B,"&gt;="&amp;BI$2,'Histórico de Jogos'!$B:$B,"&lt;="&amp;EOMONTH(BI$2,0),'Histórico de Jogos'!$D:$D,$A32,'Histórico de Jogos'!$F:$F,"E")</f>
        <v>0</v>
      </c>
      <c r="BJ32" s="79">
        <f t="shared" ref="BJ32:BU32" si="153">SUM(Z32*3)+(AX32)</f>
        <v>0</v>
      </c>
      <c r="BK32" s="79">
        <f t="shared" si="153"/>
        <v>0</v>
      </c>
      <c r="BL32" s="79">
        <f t="shared" si="153"/>
        <v>0</v>
      </c>
      <c r="BM32" s="79">
        <f t="shared" si="153"/>
        <v>3</v>
      </c>
      <c r="BN32" s="79">
        <f t="shared" si="153"/>
        <v>0</v>
      </c>
      <c r="BO32" s="79">
        <f t="shared" si="153"/>
        <v>0</v>
      </c>
      <c r="BP32" s="79">
        <f t="shared" si="153"/>
        <v>0</v>
      </c>
      <c r="BQ32" s="79">
        <f t="shared" si="153"/>
        <v>0</v>
      </c>
      <c r="BR32" s="79">
        <f t="shared" si="153"/>
        <v>0</v>
      </c>
      <c r="BS32" s="79">
        <f t="shared" si="153"/>
        <v>0</v>
      </c>
      <c r="BT32" s="79">
        <f t="shared" si="153"/>
        <v>0</v>
      </c>
      <c r="BU32" s="79">
        <f t="shared" si="153"/>
        <v>0</v>
      </c>
    </row>
    <row r="33">
      <c r="A33" s="22" t="str">
        <f>Atletas!A:A</f>
        <v>Misael</v>
      </c>
      <c r="B33" s="78">
        <f t="shared" ref="B33:C33" si="154">BJ33/(4*3)</f>
        <v>0</v>
      </c>
      <c r="C33" s="78">
        <f t="shared" si="154"/>
        <v>0</v>
      </c>
      <c r="D33" s="78">
        <f t="shared" si="7"/>
        <v>0.06666666667</v>
      </c>
      <c r="E33" s="78">
        <f t="shared" ref="E33:F33" si="155">BM33/(4*3)</f>
        <v>0.25</v>
      </c>
      <c r="F33" s="78">
        <f t="shared" si="155"/>
        <v>0.25</v>
      </c>
      <c r="G33" s="78">
        <f t="shared" si="9"/>
        <v>0.4</v>
      </c>
      <c r="H33" s="78">
        <f t="shared" ref="H33:I33" si="156">BP33/(4*3)</f>
        <v>0.25</v>
      </c>
      <c r="I33" s="78">
        <f t="shared" si="156"/>
        <v>0</v>
      </c>
      <c r="J33" s="78">
        <f t="shared" si="11"/>
        <v>0</v>
      </c>
      <c r="K33" s="78">
        <f t="shared" ref="K33:M33" si="157">BS33/(4*3)</f>
        <v>0</v>
      </c>
      <c r="L33" s="78">
        <f t="shared" si="157"/>
        <v>0</v>
      </c>
      <c r="M33" s="78">
        <f t="shared" si="157"/>
        <v>0</v>
      </c>
      <c r="N33" s="79">
        <f>SUMIFS('Histórico de Jogos'!$A:$A,'Histórico de Jogos'!$B:$B,"&gt;="&amp;N$2,'Histórico de Jogos'!$B:$B,"&lt;="&amp;EOMONTH(N$2,0),'Histórico de Jogos'!$D:$D,$A33)</f>
        <v>0</v>
      </c>
      <c r="O33" s="79">
        <f>SUMIFS('Histórico de Jogos'!$A:$A,'Histórico de Jogos'!$B:$B,"&gt;="&amp;O$2,'Histórico de Jogos'!$B:$B,"&lt;="&amp;EOMONTH(O$2,0),'Histórico de Jogos'!$D:$D,$A33)</f>
        <v>0</v>
      </c>
      <c r="P33" s="79">
        <f>SUMIFS('Histórico de Jogos'!$A:$A,'Histórico de Jogos'!$B:$B,"&gt;="&amp;P$2,'Histórico de Jogos'!$B:$B,"&lt;="&amp;EOMONTH(P$2,0),'Histórico de Jogos'!$D:$D,$A33)</f>
        <v>1</v>
      </c>
      <c r="Q33" s="79">
        <f>SUMIFS('Histórico de Jogos'!$A:$A,'Histórico de Jogos'!$B:$B,"&gt;="&amp;Q$2,'Histórico de Jogos'!$B:$B,"&lt;="&amp;EOMONTH(Q$2,0),'Histórico de Jogos'!$D:$D,$A33)</f>
        <v>4</v>
      </c>
      <c r="R33" s="79">
        <f>SUMIFS('Histórico de Jogos'!$A:$A,'Histórico de Jogos'!$B:$B,"&gt;="&amp;R$2,'Histórico de Jogos'!$B:$B,"&lt;="&amp;EOMONTH(R$2,0),'Histórico de Jogos'!$D:$D,$A33)</f>
        <v>2</v>
      </c>
      <c r="S33" s="79">
        <f>SUMIFS('Histórico de Jogos'!$A:$A,'Histórico de Jogos'!$B:$B,"&gt;="&amp;S$2,'Histórico de Jogos'!$B:$B,"&lt;="&amp;EOMONTH(S$2,0),'Histórico de Jogos'!$D:$D,$A33)</f>
        <v>4</v>
      </c>
      <c r="T33" s="79">
        <f>SUMIFS('Histórico de Jogos'!$A:$A,'Histórico de Jogos'!$B:$B,"&gt;="&amp;T$2,'Histórico de Jogos'!$B:$B,"&lt;="&amp;EOMONTH(T$2,0),'Histórico de Jogos'!$D:$D,$A33)</f>
        <v>1</v>
      </c>
      <c r="U33" s="79">
        <f>SUMIFS('Histórico de Jogos'!$A:$A,'Histórico de Jogos'!$B:$B,"&gt;="&amp;U$2,'Histórico de Jogos'!$B:$B,"&lt;="&amp;EOMONTH(U$2,0),'Histórico de Jogos'!$D:$D,$A33)</f>
        <v>0</v>
      </c>
      <c r="V33" s="79">
        <f>SUMIFS('Histórico de Jogos'!$A:$A,'Histórico de Jogos'!$B:$B,"&gt;="&amp;V$2,'Histórico de Jogos'!$B:$B,"&lt;="&amp;EOMONTH(V$2,0),'Histórico de Jogos'!$D:$D,$A33)</f>
        <v>0</v>
      </c>
      <c r="W33" s="79">
        <f>SUMIFS('Histórico de Jogos'!$A:$A,'Histórico de Jogos'!$B:$B,"&gt;="&amp;W$2,'Histórico de Jogos'!$B:$B,"&lt;="&amp;EOMONTH(W$2,0),'Histórico de Jogos'!$D:$D,$A33)</f>
        <v>0</v>
      </c>
      <c r="X33" s="79">
        <f>SUMIFS('Histórico de Jogos'!$A:$A,'Histórico de Jogos'!$B:$B,"&gt;="&amp;X$2,'Histórico de Jogos'!$B:$B,"&lt;="&amp;EOMONTH(X$2,0),'Histórico de Jogos'!$D:$D,$A33)</f>
        <v>0</v>
      </c>
      <c r="Y33" s="79">
        <f>SUMIFS('Histórico de Jogos'!$A:$A,'Histórico de Jogos'!$B:$B,"&gt;="&amp;Y$2,'Histórico de Jogos'!$B:$B,"&lt;="&amp;EOMONTH(Y$2,0),'Histórico de Jogos'!$D:$D,$A33)</f>
        <v>0</v>
      </c>
      <c r="Z33" s="80">
        <f>SUMIFS('Histórico de Jogos'!$A:$A,'Histórico de Jogos'!$B:$B,"&gt;="&amp;Z$2,'Histórico de Jogos'!$B:$B,"&lt;="&amp;EOMONTH(Z$2,0),'Histórico de Jogos'!$D:$D,$A33,'Histórico de Jogos'!$F:$F,"V")</f>
        <v>0</v>
      </c>
      <c r="AA33" s="80">
        <f>SUMIFS('Histórico de Jogos'!$A:$A,'Histórico de Jogos'!$B:$B,"&gt;="&amp;AA$2,'Histórico de Jogos'!$B:$B,"&lt;="&amp;EOMONTH(AA$2,0),'Histórico de Jogos'!$D:$D,$A33,'Histórico de Jogos'!$F:$F,"V")</f>
        <v>0</v>
      </c>
      <c r="AB33" s="80">
        <f>SUMIFS('Histórico de Jogos'!$A:$A,'Histórico de Jogos'!$B:$B,"&gt;="&amp;AB$2,'Histórico de Jogos'!$B:$B,"&lt;="&amp;EOMONTH(AB$2,0),'Histórico de Jogos'!$D:$D,$A33,'Histórico de Jogos'!$F:$F,"V")</f>
        <v>0</v>
      </c>
      <c r="AC33" s="80">
        <f>SUMIFS('Histórico de Jogos'!$A:$A,'Histórico de Jogos'!$B:$B,"&gt;="&amp;AC$2,'Histórico de Jogos'!$B:$B,"&lt;="&amp;EOMONTH(AC$2,0),'Histórico de Jogos'!$D:$D,$A33,'Histórico de Jogos'!$F:$F,"V")</f>
        <v>1</v>
      </c>
      <c r="AD33" s="80">
        <f>SUMIFS('Histórico de Jogos'!$A:$A,'Histórico de Jogos'!$B:$B,"&gt;="&amp;AD$2,'Histórico de Jogos'!$B:$B,"&lt;="&amp;EOMONTH(AD$2,0),'Histórico de Jogos'!$D:$D,$A33,'Histórico de Jogos'!$F:$F,"V")</f>
        <v>1</v>
      </c>
      <c r="AE33" s="80">
        <f>SUMIFS('Histórico de Jogos'!$A:$A,'Histórico de Jogos'!$B:$B,"&gt;="&amp;AE$2,'Histórico de Jogos'!$B:$B,"&lt;="&amp;EOMONTH(AE$2,0),'Histórico de Jogos'!$D:$D,$A33,'Histórico de Jogos'!$F:$F,"V")</f>
        <v>2</v>
      </c>
      <c r="AF33" s="80">
        <f>SUMIFS('Histórico de Jogos'!$A:$A,'Histórico de Jogos'!$B:$B,"&gt;="&amp;AF$2,'Histórico de Jogos'!$B:$B,"&lt;="&amp;EOMONTH(AF$2,0),'Histórico de Jogos'!$D:$D,$A33,'Histórico de Jogos'!$F:$F,"V")</f>
        <v>1</v>
      </c>
      <c r="AG33" s="80">
        <f>SUMIFS('Histórico de Jogos'!$A:$A,'Histórico de Jogos'!$B:$B,"&gt;="&amp;AG$2,'Histórico de Jogos'!$B:$B,"&lt;="&amp;EOMONTH(AG$2,0),'Histórico de Jogos'!$D:$D,$A33,'Histórico de Jogos'!$F:$F,"V")</f>
        <v>0</v>
      </c>
      <c r="AH33" s="80">
        <f>SUMIFS('Histórico de Jogos'!$A:$A,'Histórico de Jogos'!$B:$B,"&gt;="&amp;AH$2,'Histórico de Jogos'!$B:$B,"&lt;="&amp;EOMONTH(AH$2,0),'Histórico de Jogos'!$D:$D,$A33,'Histórico de Jogos'!$F:$F,"V")</f>
        <v>0</v>
      </c>
      <c r="AI33" s="80">
        <f>SUMIFS('Histórico de Jogos'!$A:$A,'Histórico de Jogos'!$B:$B,"&gt;="&amp;AI$2,'Histórico de Jogos'!$B:$B,"&lt;="&amp;EOMONTH(AI$2,0),'Histórico de Jogos'!$D:$D,$A33,'Histórico de Jogos'!$F:$F,"V")</f>
        <v>0</v>
      </c>
      <c r="AJ33" s="80">
        <f>SUMIFS('Histórico de Jogos'!$A:$A,'Histórico de Jogos'!$B:$B,"&gt;="&amp;AJ$2,'Histórico de Jogos'!$B:$B,"&lt;="&amp;EOMONTH(AJ$2,0),'Histórico de Jogos'!$D:$D,$A33,'Histórico de Jogos'!$F:$F,"V")</f>
        <v>0</v>
      </c>
      <c r="AK33" s="80">
        <f>SUMIFS('Histórico de Jogos'!$A:$A,'Histórico de Jogos'!$B:$B,"&gt;="&amp;AK$2,'Histórico de Jogos'!$B:$B,"&lt;="&amp;EOMONTH(AK$2,0),'Histórico de Jogos'!$D:$D,$A33,'Histórico de Jogos'!$F:$F,"V")</f>
        <v>0</v>
      </c>
      <c r="AL33" s="81">
        <f>SUMIFS('Histórico de Jogos'!$A:$A,'Histórico de Jogos'!$B:$B,"&gt;="&amp;AL$2,'Histórico de Jogos'!$B:$B,"&lt;="&amp;EOMONTH(AL$2,0),'Histórico de Jogos'!$D:$D,$A33,'Histórico de Jogos'!$F:$F,"V")</f>
        <v>0</v>
      </c>
      <c r="AM33" s="81">
        <f>SUMIFS('Histórico de Jogos'!$A:$A,'Histórico de Jogos'!$B:$B,"&gt;="&amp;AM$2,'Histórico de Jogos'!$B:$B,"&lt;="&amp;EOMONTH(AM$2,0),'Histórico de Jogos'!$D:$D,$A33,'Histórico de Jogos'!$F:$F,"V")</f>
        <v>0</v>
      </c>
      <c r="AN33" s="81">
        <f>SUMIFS('Histórico de Jogos'!$A:$A,'Histórico de Jogos'!$B:$B,"&gt;="&amp;AN$2,'Histórico de Jogos'!$B:$B,"&lt;="&amp;EOMONTH(AN$2,0),'Histórico de Jogos'!$D:$D,$A33,'Histórico de Jogos'!$F:$F,"V")</f>
        <v>0</v>
      </c>
      <c r="AO33" s="81">
        <f>SUMIFS('Histórico de Jogos'!$A:$A,'Histórico de Jogos'!$B:$B,"&gt;="&amp;AO$2,'Histórico de Jogos'!$B:$B,"&lt;="&amp;EOMONTH(AO$2,0),'Histórico de Jogos'!$D:$D,$A33,'Histórico de Jogos'!$F:$F,"V")</f>
        <v>1</v>
      </c>
      <c r="AP33" s="81">
        <f>SUMIFS('Histórico de Jogos'!$A:$A,'Histórico de Jogos'!$B:$B,"&gt;="&amp;AP$2,'Histórico de Jogos'!$B:$B,"&lt;="&amp;EOMONTH(AP$2,0),'Histórico de Jogos'!$D:$D,$A33,'Histórico de Jogos'!$F:$F,"D")</f>
        <v>1</v>
      </c>
      <c r="AQ33" s="81">
        <f>SUMIFS('Histórico de Jogos'!$A:$A,'Histórico de Jogos'!$B:$B,"&gt;="&amp;AQ$2,'Histórico de Jogos'!$B:$B,"&lt;="&amp;EOMONTH(AQ$2,0),'Histórico de Jogos'!$D:$D,$A33,'Histórico de Jogos'!$F:$F,"V")</f>
        <v>2</v>
      </c>
      <c r="AR33" s="81">
        <f>SUMIFS('Histórico de Jogos'!$A:$A,'Histórico de Jogos'!$B:$B,"&gt;="&amp;AR$2,'Histórico de Jogos'!$B:$B,"&lt;="&amp;EOMONTH(AR$2,0),'Histórico de Jogos'!$D:$D,$A33,'Histórico de Jogos'!$F:$F,"V")</f>
        <v>1</v>
      </c>
      <c r="AS33" s="81">
        <f>SUMIFS('Histórico de Jogos'!$A:$A,'Histórico de Jogos'!$B:$B,"&gt;="&amp;AS$2,'Histórico de Jogos'!$B:$B,"&lt;="&amp;EOMONTH(AS$2,0),'Histórico de Jogos'!$D:$D,$A33,'Histórico de Jogos'!$F:$F,"V")</f>
        <v>0</v>
      </c>
      <c r="AT33" s="81">
        <f>SUMIFS('Histórico de Jogos'!$A:$A,'Histórico de Jogos'!$B:$B,"&gt;="&amp;AT$2,'Histórico de Jogos'!$B:$B,"&lt;="&amp;EOMONTH(AT$2,0),'Histórico de Jogos'!$D:$D,$A33,'Histórico de Jogos'!$F:$F,"D")</f>
        <v>0</v>
      </c>
      <c r="AU33" s="81">
        <f>SUMIFS('Histórico de Jogos'!$A:$A,'Histórico de Jogos'!$B:$B,"&gt;="&amp;AU$2,'Histórico de Jogos'!$B:$B,"&lt;="&amp;EOMONTH(AU$2,0),'Histórico de Jogos'!$D:$D,$A33,'Histórico de Jogos'!$F:$F,"D")</f>
        <v>0</v>
      </c>
      <c r="AV33" s="81">
        <f>SUMIFS('Histórico de Jogos'!$A:$A,'Histórico de Jogos'!$B:$B,"&gt;="&amp;AV$2,'Histórico de Jogos'!$B:$B,"&lt;="&amp;EOMONTH(AV$2,0),'Histórico de Jogos'!$D:$D,$A33,'Histórico de Jogos'!$F:$F,"D")</f>
        <v>0</v>
      </c>
      <c r="AW33" s="81">
        <f>SUMIFS('Histórico de Jogos'!$A:$A,'Histórico de Jogos'!$B:$B,"&gt;="&amp;AW$2,'Histórico de Jogos'!$B:$B,"&lt;="&amp;EOMONTH(AW$2,0),'Histórico de Jogos'!$D:$D,$A33,'Histórico de Jogos'!$F:$F,"D")</f>
        <v>0</v>
      </c>
      <c r="AX33" s="57">
        <f>SUMIFS('Histórico de Jogos'!$A:$A,'Histórico de Jogos'!$B:$B,"&gt;="&amp;AX$2,'Histórico de Jogos'!$B:$B,"&lt;="&amp;EOMONTH(AX$2,0),'Histórico de Jogos'!$D:$D,$A33,'Histórico de Jogos'!$F:$F,"E")</f>
        <v>0</v>
      </c>
      <c r="AY33" s="57">
        <f>SUMIFS('Histórico de Jogos'!$A:$A,'Histórico de Jogos'!$B:$B,"&gt;="&amp;AY$2,'Histórico de Jogos'!$B:$B,"&lt;="&amp;EOMONTH(AY$2,0),'Histórico de Jogos'!$D:$D,$A33,'Histórico de Jogos'!$F:$F,"E")</f>
        <v>0</v>
      </c>
      <c r="AZ33" s="57">
        <f>SUMIFS('Histórico de Jogos'!$A:$A,'Histórico de Jogos'!$B:$B,"&gt;="&amp;AZ$2,'Histórico de Jogos'!$B:$B,"&lt;="&amp;EOMONTH(AZ$2,0),'Histórico de Jogos'!$D:$D,$A33,'Histórico de Jogos'!$F:$F,"E")</f>
        <v>1</v>
      </c>
      <c r="BA33" s="57">
        <f>SUMIFS('Histórico de Jogos'!$A:$A,'Histórico de Jogos'!$B:$B,"&gt;="&amp;BA$2,'Histórico de Jogos'!$B:$B,"&lt;="&amp;EOMONTH(BA$2,0),'Histórico de Jogos'!$D:$D,$A33,'Histórico de Jogos'!$F:$F,"E")</f>
        <v>0</v>
      </c>
      <c r="BB33" s="57">
        <f>SUMIFS('Histórico de Jogos'!$A:$A,'Histórico de Jogos'!$B:$B,"&gt;="&amp;BB$2,'Histórico de Jogos'!$B:$B,"&lt;="&amp;EOMONTH(BB$2,0),'Histórico de Jogos'!$D:$D,$A33,'Histórico de Jogos'!$F:$F,"E")</f>
        <v>0</v>
      </c>
      <c r="BC33" s="57">
        <f>SUMIFS('Histórico de Jogos'!$A:$A,'Histórico de Jogos'!$B:$B,"&gt;="&amp;BC$2,'Histórico de Jogos'!$B:$B,"&lt;="&amp;EOMONTH(BC$2,0),'Histórico de Jogos'!$D:$D,$A33,'Histórico de Jogos'!$F:$F,"E")</f>
        <v>0</v>
      </c>
      <c r="BD33" s="57">
        <f>SUMIFS('Histórico de Jogos'!$A:$A,'Histórico de Jogos'!$B:$B,"&gt;="&amp;BD$2,'Histórico de Jogos'!$B:$B,"&lt;="&amp;EOMONTH(BD$2,0),'Histórico de Jogos'!$D:$D,$A33,'Histórico de Jogos'!$F:$F,"E")</f>
        <v>0</v>
      </c>
      <c r="BE33" s="57">
        <f>SUMIFS('Histórico de Jogos'!$A:$A,'Histórico de Jogos'!$B:$B,"&gt;="&amp;BE$2,'Histórico de Jogos'!$B:$B,"&lt;="&amp;EOMONTH(BE$2,0),'Histórico de Jogos'!$D:$D,$A33,'Histórico de Jogos'!$F:$F,"E")</f>
        <v>0</v>
      </c>
      <c r="BF33" s="57">
        <f>SUMIFS('Histórico de Jogos'!$A:$A,'Histórico de Jogos'!$B:$B,"&gt;="&amp;BF$2,'Histórico de Jogos'!$B:$B,"&lt;="&amp;EOMONTH(BF$2,0),'Histórico de Jogos'!$D:$D,$A33,'Histórico de Jogos'!$F:$F,"E")</f>
        <v>0</v>
      </c>
      <c r="BG33" s="57">
        <f>SUMIFS('Histórico de Jogos'!$A:$A,'Histórico de Jogos'!$B:$B,"&gt;="&amp;BG$2,'Histórico de Jogos'!$B:$B,"&lt;="&amp;EOMONTH(BG$2,0),'Histórico de Jogos'!$D:$D,$A33,'Histórico de Jogos'!$F:$F,"E")</f>
        <v>0</v>
      </c>
      <c r="BH33" s="57">
        <f>SUMIFS('Histórico de Jogos'!$A:$A,'Histórico de Jogos'!$B:$B,"&gt;="&amp;BH$2,'Histórico de Jogos'!$B:$B,"&lt;="&amp;EOMONTH(BH$2,0),'Histórico de Jogos'!$D:$D,$A33,'Histórico de Jogos'!$F:$F,"E")</f>
        <v>0</v>
      </c>
      <c r="BI33" s="57">
        <f>SUMIFS('Histórico de Jogos'!$A:$A,'Histórico de Jogos'!$B:$B,"&gt;="&amp;BI$2,'Histórico de Jogos'!$B:$B,"&lt;="&amp;EOMONTH(BI$2,0),'Histórico de Jogos'!$D:$D,$A33,'Histórico de Jogos'!$F:$F,"E")</f>
        <v>0</v>
      </c>
      <c r="BJ33" s="79">
        <f t="shared" ref="BJ33:BU33" si="158">SUM(Z33*3)+(AX33)</f>
        <v>0</v>
      </c>
      <c r="BK33" s="79">
        <f t="shared" si="158"/>
        <v>0</v>
      </c>
      <c r="BL33" s="79">
        <f t="shared" si="158"/>
        <v>1</v>
      </c>
      <c r="BM33" s="79">
        <f t="shared" si="158"/>
        <v>3</v>
      </c>
      <c r="BN33" s="79">
        <f t="shared" si="158"/>
        <v>3</v>
      </c>
      <c r="BO33" s="79">
        <f t="shared" si="158"/>
        <v>6</v>
      </c>
      <c r="BP33" s="79">
        <f t="shared" si="158"/>
        <v>3</v>
      </c>
      <c r="BQ33" s="79">
        <f t="shared" si="158"/>
        <v>0</v>
      </c>
      <c r="BR33" s="79">
        <f t="shared" si="158"/>
        <v>0</v>
      </c>
      <c r="BS33" s="79">
        <f t="shared" si="158"/>
        <v>0</v>
      </c>
      <c r="BT33" s="79">
        <f t="shared" si="158"/>
        <v>0</v>
      </c>
      <c r="BU33" s="79">
        <f t="shared" si="158"/>
        <v>0</v>
      </c>
    </row>
    <row r="34">
      <c r="A34" s="22" t="str">
        <f>Atletas!A:A</f>
        <v>Murilo Pim</v>
      </c>
      <c r="B34" s="78">
        <f t="shared" ref="B34:C34" si="159">BJ34/(4*3)</f>
        <v>0</v>
      </c>
      <c r="C34" s="78">
        <f t="shared" si="159"/>
        <v>0.25</v>
      </c>
      <c r="D34" s="78">
        <f t="shared" si="7"/>
        <v>0</v>
      </c>
      <c r="E34" s="78">
        <f t="shared" ref="E34:F34" si="160">BM34/(4*3)</f>
        <v>0</v>
      </c>
      <c r="F34" s="78">
        <f t="shared" si="160"/>
        <v>0</v>
      </c>
      <c r="G34" s="78">
        <f t="shared" si="9"/>
        <v>0</v>
      </c>
      <c r="H34" s="78">
        <f t="shared" ref="H34:I34" si="161">BP34/(4*3)</f>
        <v>0</v>
      </c>
      <c r="I34" s="78">
        <f t="shared" si="161"/>
        <v>0</v>
      </c>
      <c r="J34" s="78">
        <f t="shared" si="11"/>
        <v>0</v>
      </c>
      <c r="K34" s="78">
        <f t="shared" ref="K34:M34" si="162">BS34/(4*3)</f>
        <v>0</v>
      </c>
      <c r="L34" s="78">
        <f t="shared" si="162"/>
        <v>0</v>
      </c>
      <c r="M34" s="78">
        <f t="shared" si="162"/>
        <v>0</v>
      </c>
      <c r="N34" s="79">
        <f>SUMIFS('Histórico de Jogos'!$A:$A,'Histórico de Jogos'!$B:$B,"&gt;="&amp;N$2,'Histórico de Jogos'!$B:$B,"&lt;="&amp;EOMONTH(N$2,0),'Histórico de Jogos'!$D:$D,$A34)</f>
        <v>0</v>
      </c>
      <c r="O34" s="79">
        <f>SUMIFS('Histórico de Jogos'!$A:$A,'Histórico de Jogos'!$B:$B,"&gt;="&amp;O$2,'Histórico de Jogos'!$B:$B,"&lt;="&amp;EOMONTH(O$2,0),'Histórico de Jogos'!$D:$D,$A34)</f>
        <v>1</v>
      </c>
      <c r="P34" s="79">
        <f>SUMIFS('Histórico de Jogos'!$A:$A,'Histórico de Jogos'!$B:$B,"&gt;="&amp;P$2,'Histórico de Jogos'!$B:$B,"&lt;="&amp;EOMONTH(P$2,0),'Histórico de Jogos'!$D:$D,$A34)</f>
        <v>0</v>
      </c>
      <c r="Q34" s="79">
        <f>SUMIFS('Histórico de Jogos'!$A:$A,'Histórico de Jogos'!$B:$B,"&gt;="&amp;Q$2,'Histórico de Jogos'!$B:$B,"&lt;="&amp;EOMONTH(Q$2,0),'Histórico de Jogos'!$D:$D,$A34)</f>
        <v>0</v>
      </c>
      <c r="R34" s="79">
        <f>SUMIFS('Histórico de Jogos'!$A:$A,'Histórico de Jogos'!$B:$B,"&gt;="&amp;R$2,'Histórico de Jogos'!$B:$B,"&lt;="&amp;EOMONTH(R$2,0),'Histórico de Jogos'!$D:$D,$A34)</f>
        <v>0</v>
      </c>
      <c r="S34" s="79">
        <f>SUMIFS('Histórico de Jogos'!$A:$A,'Histórico de Jogos'!$B:$B,"&gt;="&amp;S$2,'Histórico de Jogos'!$B:$B,"&lt;="&amp;EOMONTH(S$2,0),'Histórico de Jogos'!$D:$D,$A34)</f>
        <v>0</v>
      </c>
      <c r="T34" s="79">
        <f>SUMIFS('Histórico de Jogos'!$A:$A,'Histórico de Jogos'!$B:$B,"&gt;="&amp;T$2,'Histórico de Jogos'!$B:$B,"&lt;="&amp;EOMONTH(T$2,0),'Histórico de Jogos'!$D:$D,$A34)</f>
        <v>0</v>
      </c>
      <c r="U34" s="79">
        <f>SUMIFS('Histórico de Jogos'!$A:$A,'Histórico de Jogos'!$B:$B,"&gt;="&amp;U$2,'Histórico de Jogos'!$B:$B,"&lt;="&amp;EOMONTH(U$2,0),'Histórico de Jogos'!$D:$D,$A34)</f>
        <v>0</v>
      </c>
      <c r="V34" s="79">
        <f>SUMIFS('Histórico de Jogos'!$A:$A,'Histórico de Jogos'!$B:$B,"&gt;="&amp;V$2,'Histórico de Jogos'!$B:$B,"&lt;="&amp;EOMONTH(V$2,0),'Histórico de Jogos'!$D:$D,$A34)</f>
        <v>0</v>
      </c>
      <c r="W34" s="79">
        <f>SUMIFS('Histórico de Jogos'!$A:$A,'Histórico de Jogos'!$B:$B,"&gt;="&amp;W$2,'Histórico de Jogos'!$B:$B,"&lt;="&amp;EOMONTH(W$2,0),'Histórico de Jogos'!$D:$D,$A34)</f>
        <v>0</v>
      </c>
      <c r="X34" s="79">
        <f>SUMIFS('Histórico de Jogos'!$A:$A,'Histórico de Jogos'!$B:$B,"&gt;="&amp;X$2,'Histórico de Jogos'!$B:$B,"&lt;="&amp;EOMONTH(X$2,0),'Histórico de Jogos'!$D:$D,$A34)</f>
        <v>0</v>
      </c>
      <c r="Y34" s="79">
        <f>SUMIFS('Histórico de Jogos'!$A:$A,'Histórico de Jogos'!$B:$B,"&gt;="&amp;Y$2,'Histórico de Jogos'!$B:$B,"&lt;="&amp;EOMONTH(Y$2,0),'Histórico de Jogos'!$D:$D,$A34)</f>
        <v>0</v>
      </c>
      <c r="Z34" s="80">
        <f>SUMIFS('Histórico de Jogos'!$A:$A,'Histórico de Jogos'!$B:$B,"&gt;="&amp;Z$2,'Histórico de Jogos'!$B:$B,"&lt;="&amp;EOMONTH(Z$2,0),'Histórico de Jogos'!$D:$D,$A34,'Histórico de Jogos'!$F:$F,"V")</f>
        <v>0</v>
      </c>
      <c r="AA34" s="80">
        <f>SUMIFS('Histórico de Jogos'!$A:$A,'Histórico de Jogos'!$B:$B,"&gt;="&amp;AA$2,'Histórico de Jogos'!$B:$B,"&lt;="&amp;EOMONTH(AA$2,0),'Histórico de Jogos'!$D:$D,$A34,'Histórico de Jogos'!$F:$F,"V")</f>
        <v>1</v>
      </c>
      <c r="AB34" s="80">
        <f>SUMIFS('Histórico de Jogos'!$A:$A,'Histórico de Jogos'!$B:$B,"&gt;="&amp;AB$2,'Histórico de Jogos'!$B:$B,"&lt;="&amp;EOMONTH(AB$2,0),'Histórico de Jogos'!$D:$D,$A34,'Histórico de Jogos'!$F:$F,"V")</f>
        <v>0</v>
      </c>
      <c r="AC34" s="80">
        <f>SUMIFS('Histórico de Jogos'!$A:$A,'Histórico de Jogos'!$B:$B,"&gt;="&amp;AC$2,'Histórico de Jogos'!$B:$B,"&lt;="&amp;EOMONTH(AC$2,0),'Histórico de Jogos'!$D:$D,$A34,'Histórico de Jogos'!$F:$F,"V")</f>
        <v>0</v>
      </c>
      <c r="AD34" s="80">
        <f>SUMIFS('Histórico de Jogos'!$A:$A,'Histórico de Jogos'!$B:$B,"&gt;="&amp;AD$2,'Histórico de Jogos'!$B:$B,"&lt;="&amp;EOMONTH(AD$2,0),'Histórico de Jogos'!$D:$D,$A34,'Histórico de Jogos'!$F:$F,"V")</f>
        <v>0</v>
      </c>
      <c r="AE34" s="80">
        <f>SUMIFS('Histórico de Jogos'!$A:$A,'Histórico de Jogos'!$B:$B,"&gt;="&amp;AE$2,'Histórico de Jogos'!$B:$B,"&lt;="&amp;EOMONTH(AE$2,0),'Histórico de Jogos'!$D:$D,$A34,'Histórico de Jogos'!$F:$F,"V")</f>
        <v>0</v>
      </c>
      <c r="AF34" s="80">
        <f>SUMIFS('Histórico de Jogos'!$A:$A,'Histórico de Jogos'!$B:$B,"&gt;="&amp;AF$2,'Histórico de Jogos'!$B:$B,"&lt;="&amp;EOMONTH(AF$2,0),'Histórico de Jogos'!$D:$D,$A34,'Histórico de Jogos'!$F:$F,"V")</f>
        <v>0</v>
      </c>
      <c r="AG34" s="80">
        <f>SUMIFS('Histórico de Jogos'!$A:$A,'Histórico de Jogos'!$B:$B,"&gt;="&amp;AG$2,'Histórico de Jogos'!$B:$B,"&lt;="&amp;EOMONTH(AG$2,0),'Histórico de Jogos'!$D:$D,$A34,'Histórico de Jogos'!$F:$F,"V")</f>
        <v>0</v>
      </c>
      <c r="AH34" s="80">
        <f>SUMIFS('Histórico de Jogos'!$A:$A,'Histórico de Jogos'!$B:$B,"&gt;="&amp;AH$2,'Histórico de Jogos'!$B:$B,"&lt;="&amp;EOMONTH(AH$2,0),'Histórico de Jogos'!$D:$D,$A34,'Histórico de Jogos'!$F:$F,"V")</f>
        <v>0</v>
      </c>
      <c r="AI34" s="80">
        <f>SUMIFS('Histórico de Jogos'!$A:$A,'Histórico de Jogos'!$B:$B,"&gt;="&amp;AI$2,'Histórico de Jogos'!$B:$B,"&lt;="&amp;EOMONTH(AI$2,0),'Histórico de Jogos'!$D:$D,$A34,'Histórico de Jogos'!$F:$F,"V")</f>
        <v>0</v>
      </c>
      <c r="AJ34" s="80">
        <f>SUMIFS('Histórico de Jogos'!$A:$A,'Histórico de Jogos'!$B:$B,"&gt;="&amp;AJ$2,'Histórico de Jogos'!$B:$B,"&lt;="&amp;EOMONTH(AJ$2,0),'Histórico de Jogos'!$D:$D,$A34,'Histórico de Jogos'!$F:$F,"V")</f>
        <v>0</v>
      </c>
      <c r="AK34" s="80">
        <f>SUMIFS('Histórico de Jogos'!$A:$A,'Histórico de Jogos'!$B:$B,"&gt;="&amp;AK$2,'Histórico de Jogos'!$B:$B,"&lt;="&amp;EOMONTH(AK$2,0),'Histórico de Jogos'!$D:$D,$A34,'Histórico de Jogos'!$F:$F,"V")</f>
        <v>0</v>
      </c>
      <c r="AL34" s="81">
        <f>SUMIFS('Histórico de Jogos'!$A:$A,'Histórico de Jogos'!$B:$B,"&gt;="&amp;AL$2,'Histórico de Jogos'!$B:$B,"&lt;="&amp;EOMONTH(AL$2,0),'Histórico de Jogos'!$D:$D,$A34,'Histórico de Jogos'!$F:$F,"V")</f>
        <v>0</v>
      </c>
      <c r="AM34" s="81">
        <f>SUMIFS('Histórico de Jogos'!$A:$A,'Histórico de Jogos'!$B:$B,"&gt;="&amp;AM$2,'Histórico de Jogos'!$B:$B,"&lt;="&amp;EOMONTH(AM$2,0),'Histórico de Jogos'!$D:$D,$A34,'Histórico de Jogos'!$F:$F,"V")</f>
        <v>1</v>
      </c>
      <c r="AN34" s="81">
        <f>SUMIFS('Histórico de Jogos'!$A:$A,'Histórico de Jogos'!$B:$B,"&gt;="&amp;AN$2,'Histórico de Jogos'!$B:$B,"&lt;="&amp;EOMONTH(AN$2,0),'Histórico de Jogos'!$D:$D,$A34,'Histórico de Jogos'!$F:$F,"V")</f>
        <v>0</v>
      </c>
      <c r="AO34" s="81">
        <f>SUMIFS('Histórico de Jogos'!$A:$A,'Histórico de Jogos'!$B:$B,"&gt;="&amp;AO$2,'Histórico de Jogos'!$B:$B,"&lt;="&amp;EOMONTH(AO$2,0),'Histórico de Jogos'!$D:$D,$A34,'Histórico de Jogos'!$F:$F,"V")</f>
        <v>0</v>
      </c>
      <c r="AP34" s="81">
        <f>SUMIFS('Histórico de Jogos'!$A:$A,'Histórico de Jogos'!$B:$B,"&gt;="&amp;AP$2,'Histórico de Jogos'!$B:$B,"&lt;="&amp;EOMONTH(AP$2,0),'Histórico de Jogos'!$D:$D,$A34,'Histórico de Jogos'!$F:$F,"D")</f>
        <v>0</v>
      </c>
      <c r="AQ34" s="81">
        <f>SUMIFS('Histórico de Jogos'!$A:$A,'Histórico de Jogos'!$B:$B,"&gt;="&amp;AQ$2,'Histórico de Jogos'!$B:$B,"&lt;="&amp;EOMONTH(AQ$2,0),'Histórico de Jogos'!$D:$D,$A34,'Histórico de Jogos'!$F:$F,"V")</f>
        <v>0</v>
      </c>
      <c r="AR34" s="81">
        <f>SUMIFS('Histórico de Jogos'!$A:$A,'Histórico de Jogos'!$B:$B,"&gt;="&amp;AR$2,'Histórico de Jogos'!$B:$B,"&lt;="&amp;EOMONTH(AR$2,0),'Histórico de Jogos'!$D:$D,$A34,'Histórico de Jogos'!$F:$F,"V")</f>
        <v>0</v>
      </c>
      <c r="AS34" s="81">
        <f>SUMIFS('Histórico de Jogos'!$A:$A,'Histórico de Jogos'!$B:$B,"&gt;="&amp;AS$2,'Histórico de Jogos'!$B:$B,"&lt;="&amp;EOMONTH(AS$2,0),'Histórico de Jogos'!$D:$D,$A34,'Histórico de Jogos'!$F:$F,"V")</f>
        <v>0</v>
      </c>
      <c r="AT34" s="81">
        <f>SUMIFS('Histórico de Jogos'!$A:$A,'Histórico de Jogos'!$B:$B,"&gt;="&amp;AT$2,'Histórico de Jogos'!$B:$B,"&lt;="&amp;EOMONTH(AT$2,0),'Histórico de Jogos'!$D:$D,$A34,'Histórico de Jogos'!$F:$F,"V")</f>
        <v>0</v>
      </c>
      <c r="AU34" s="81">
        <f>SUMIFS('Histórico de Jogos'!$A:$A,'Histórico de Jogos'!$B:$B,"&gt;="&amp;AU$2,'Histórico de Jogos'!$B:$B,"&lt;="&amp;EOMONTH(AU$2,0),'Histórico de Jogos'!$D:$D,$A34,'Histórico de Jogos'!$F:$F,"V")</f>
        <v>0</v>
      </c>
      <c r="AV34" s="81">
        <f>SUMIFS('Histórico de Jogos'!$A:$A,'Histórico de Jogos'!$B:$B,"&gt;="&amp;AV$2,'Histórico de Jogos'!$B:$B,"&lt;="&amp;EOMONTH(AV$2,0),'Histórico de Jogos'!$D:$D,$A34,'Histórico de Jogos'!$F:$F,"V")</f>
        <v>0</v>
      </c>
      <c r="AW34" s="81">
        <f>SUMIFS('Histórico de Jogos'!$A:$A,'Histórico de Jogos'!$B:$B,"&gt;="&amp;AW$2,'Histórico de Jogos'!$B:$B,"&lt;="&amp;EOMONTH(AW$2,0),'Histórico de Jogos'!$D:$D,$A34,'Histórico de Jogos'!$F:$F,"V")</f>
        <v>0</v>
      </c>
      <c r="AX34" s="57">
        <f>SUMIFS('Histórico de Jogos'!$A:$A,'Histórico de Jogos'!$B:$B,"&gt;="&amp;AX$2,'Histórico de Jogos'!$B:$B,"&lt;="&amp;EOMONTH(AX$2,0),'Histórico de Jogos'!$D:$D,$A34,'Histórico de Jogos'!$F:$F,"E")</f>
        <v>0</v>
      </c>
      <c r="AY34" s="57">
        <f>SUMIFS('Histórico de Jogos'!$A:$A,'Histórico de Jogos'!$B:$B,"&gt;="&amp;AY$2,'Histórico de Jogos'!$B:$B,"&lt;="&amp;EOMONTH(AY$2,0),'Histórico de Jogos'!$D:$D,$A34,'Histórico de Jogos'!$F:$F,"E")</f>
        <v>0</v>
      </c>
      <c r="AZ34" s="57">
        <f>SUMIFS('Histórico de Jogos'!$A:$A,'Histórico de Jogos'!$B:$B,"&gt;="&amp;AZ$2,'Histórico de Jogos'!$B:$B,"&lt;="&amp;EOMONTH(AZ$2,0),'Histórico de Jogos'!$D:$D,$A34,'Histórico de Jogos'!$F:$F,"E")</f>
        <v>0</v>
      </c>
      <c r="BA34" s="57">
        <f>SUMIFS('Histórico de Jogos'!$A:$A,'Histórico de Jogos'!$B:$B,"&gt;="&amp;BA$2,'Histórico de Jogos'!$B:$B,"&lt;="&amp;EOMONTH(BA$2,0),'Histórico de Jogos'!$D:$D,$A34,'Histórico de Jogos'!$F:$F,"E")</f>
        <v>0</v>
      </c>
      <c r="BB34" s="57">
        <f>SUMIFS('Histórico de Jogos'!$A:$A,'Histórico de Jogos'!$B:$B,"&gt;="&amp;BB$2,'Histórico de Jogos'!$B:$B,"&lt;="&amp;EOMONTH(BB$2,0),'Histórico de Jogos'!$D:$D,$A34,'Histórico de Jogos'!$F:$F,"E")</f>
        <v>0</v>
      </c>
      <c r="BC34" s="57">
        <f>SUMIFS('Histórico de Jogos'!$A:$A,'Histórico de Jogos'!$B:$B,"&gt;="&amp;BC$2,'Histórico de Jogos'!$B:$B,"&lt;="&amp;EOMONTH(BC$2,0),'Histórico de Jogos'!$D:$D,$A34,'Histórico de Jogos'!$F:$F,"E")</f>
        <v>0</v>
      </c>
      <c r="BD34" s="57">
        <f>SUMIFS('Histórico de Jogos'!$A:$A,'Histórico de Jogos'!$B:$B,"&gt;="&amp;BD$2,'Histórico de Jogos'!$B:$B,"&lt;="&amp;EOMONTH(BD$2,0),'Histórico de Jogos'!$D:$D,$A34,'Histórico de Jogos'!$F:$F,"E")</f>
        <v>0</v>
      </c>
      <c r="BE34" s="57">
        <f>SUMIFS('Histórico de Jogos'!$A:$A,'Histórico de Jogos'!$B:$B,"&gt;="&amp;BE$2,'Histórico de Jogos'!$B:$B,"&lt;="&amp;EOMONTH(BE$2,0),'Histórico de Jogos'!$D:$D,$A34,'Histórico de Jogos'!$F:$F,"E")</f>
        <v>0</v>
      </c>
      <c r="BF34" s="57">
        <f>SUMIFS('Histórico de Jogos'!$A:$A,'Histórico de Jogos'!$B:$B,"&gt;="&amp;BF$2,'Histórico de Jogos'!$B:$B,"&lt;="&amp;EOMONTH(BF$2,0),'Histórico de Jogos'!$D:$D,$A34,'Histórico de Jogos'!$F:$F,"E")</f>
        <v>0</v>
      </c>
      <c r="BG34" s="57">
        <f>SUMIFS('Histórico de Jogos'!$A:$A,'Histórico de Jogos'!$B:$B,"&gt;="&amp;BG$2,'Histórico de Jogos'!$B:$B,"&lt;="&amp;EOMONTH(BG$2,0),'Histórico de Jogos'!$D:$D,$A34,'Histórico de Jogos'!$F:$F,"E")</f>
        <v>0</v>
      </c>
      <c r="BH34" s="57">
        <f>SUMIFS('Histórico de Jogos'!$A:$A,'Histórico de Jogos'!$B:$B,"&gt;="&amp;BH$2,'Histórico de Jogos'!$B:$B,"&lt;="&amp;EOMONTH(BH$2,0),'Histórico de Jogos'!$D:$D,$A34,'Histórico de Jogos'!$F:$F,"E")</f>
        <v>0</v>
      </c>
      <c r="BI34" s="57">
        <f>SUMIFS('Histórico de Jogos'!$A:$A,'Histórico de Jogos'!$B:$B,"&gt;="&amp;BI$2,'Histórico de Jogos'!$B:$B,"&lt;="&amp;EOMONTH(BI$2,0),'Histórico de Jogos'!$D:$D,$A34,'Histórico de Jogos'!$F:$F,"E")</f>
        <v>0</v>
      </c>
      <c r="BJ34" s="79">
        <f t="shared" ref="BJ34:BU34" si="163">SUM(Z34*3)+(AX34)</f>
        <v>0</v>
      </c>
      <c r="BK34" s="79">
        <f t="shared" si="163"/>
        <v>3</v>
      </c>
      <c r="BL34" s="79">
        <f t="shared" si="163"/>
        <v>0</v>
      </c>
      <c r="BM34" s="79">
        <f t="shared" si="163"/>
        <v>0</v>
      </c>
      <c r="BN34" s="79">
        <f t="shared" si="163"/>
        <v>0</v>
      </c>
      <c r="BO34" s="79">
        <f t="shared" si="163"/>
        <v>0</v>
      </c>
      <c r="BP34" s="79">
        <f t="shared" si="163"/>
        <v>0</v>
      </c>
      <c r="BQ34" s="79">
        <f t="shared" si="163"/>
        <v>0</v>
      </c>
      <c r="BR34" s="79">
        <f t="shared" si="163"/>
        <v>0</v>
      </c>
      <c r="BS34" s="79">
        <f t="shared" si="163"/>
        <v>0</v>
      </c>
      <c r="BT34" s="79">
        <f t="shared" si="163"/>
        <v>0</v>
      </c>
      <c r="BU34" s="79">
        <f t="shared" si="163"/>
        <v>0</v>
      </c>
    </row>
    <row r="35">
      <c r="A35" s="22" t="str">
        <f>Atletas!A:A</f>
        <v>Pablo Kremer</v>
      </c>
      <c r="B35" s="78">
        <f t="shared" ref="B35:C35" si="164">BJ35/(4*3)</f>
        <v>0</v>
      </c>
      <c r="C35" s="78">
        <f t="shared" si="164"/>
        <v>0</v>
      </c>
      <c r="D35" s="78">
        <f t="shared" si="7"/>
        <v>0.2</v>
      </c>
      <c r="E35" s="78">
        <f t="shared" ref="E35:F35" si="165">BM35/(4*3)</f>
        <v>0.5</v>
      </c>
      <c r="F35" s="78">
        <f t="shared" si="165"/>
        <v>0</v>
      </c>
      <c r="G35" s="78">
        <f t="shared" si="9"/>
        <v>0</v>
      </c>
      <c r="H35" s="78">
        <f t="shared" ref="H35:I35" si="166">BP35/(4*3)</f>
        <v>0</v>
      </c>
      <c r="I35" s="78">
        <f t="shared" si="166"/>
        <v>0</v>
      </c>
      <c r="J35" s="78">
        <f t="shared" si="11"/>
        <v>0</v>
      </c>
      <c r="K35" s="78">
        <f t="shared" ref="K35:M35" si="167">BS35/(4*3)</f>
        <v>0</v>
      </c>
      <c r="L35" s="78">
        <f t="shared" si="167"/>
        <v>0</v>
      </c>
      <c r="M35" s="78">
        <f t="shared" si="167"/>
        <v>0</v>
      </c>
      <c r="N35" s="79">
        <f>SUMIFS('Histórico de Jogos'!$A:$A,'Histórico de Jogos'!$B:$B,"&gt;="&amp;N$2,'Histórico de Jogos'!$B:$B,"&lt;="&amp;EOMONTH(N$2,0),'Histórico de Jogos'!$D:$D,$A35)</f>
        <v>0</v>
      </c>
      <c r="O35" s="79">
        <f>SUMIFS('Histórico de Jogos'!$A:$A,'Histórico de Jogos'!$B:$B,"&gt;="&amp;O$2,'Histórico de Jogos'!$B:$B,"&lt;="&amp;EOMONTH(O$2,0),'Histórico de Jogos'!$D:$D,$A35)</f>
        <v>0</v>
      </c>
      <c r="P35" s="79">
        <f>SUMIFS('Histórico de Jogos'!$A:$A,'Histórico de Jogos'!$B:$B,"&gt;="&amp;P$2,'Histórico de Jogos'!$B:$B,"&lt;="&amp;EOMONTH(P$2,0),'Histórico de Jogos'!$D:$D,$A35)</f>
        <v>2</v>
      </c>
      <c r="Q35" s="79">
        <f>SUMIFS('Histórico de Jogos'!$A:$A,'Histórico de Jogos'!$B:$B,"&gt;="&amp;Q$2,'Histórico de Jogos'!$B:$B,"&lt;="&amp;EOMONTH(Q$2,0),'Histórico de Jogos'!$D:$D,$A35)</f>
        <v>3</v>
      </c>
      <c r="R35" s="79">
        <f>SUMIFS('Histórico de Jogos'!$A:$A,'Histórico de Jogos'!$B:$B,"&gt;="&amp;R$2,'Histórico de Jogos'!$B:$B,"&lt;="&amp;EOMONTH(R$2,0),'Histórico de Jogos'!$D:$D,$A35)</f>
        <v>3</v>
      </c>
      <c r="S35" s="79">
        <f>SUMIFS('Histórico de Jogos'!$A:$A,'Histórico de Jogos'!$B:$B,"&gt;="&amp;S$2,'Histórico de Jogos'!$B:$B,"&lt;="&amp;EOMONTH(S$2,0),'Histórico de Jogos'!$D:$D,$A35)</f>
        <v>0</v>
      </c>
      <c r="T35" s="79">
        <f>SUMIFS('Histórico de Jogos'!$A:$A,'Histórico de Jogos'!$B:$B,"&gt;="&amp;T$2,'Histórico de Jogos'!$B:$B,"&lt;="&amp;EOMONTH(T$2,0),'Histórico de Jogos'!$D:$D,$A35)</f>
        <v>0</v>
      </c>
      <c r="U35" s="79">
        <f>SUMIFS('Histórico de Jogos'!$A:$A,'Histórico de Jogos'!$B:$B,"&gt;="&amp;U$2,'Histórico de Jogos'!$B:$B,"&lt;="&amp;EOMONTH(U$2,0),'Histórico de Jogos'!$D:$D,$A35)</f>
        <v>0</v>
      </c>
      <c r="V35" s="79">
        <f>SUMIFS('Histórico de Jogos'!$A:$A,'Histórico de Jogos'!$B:$B,"&gt;="&amp;V$2,'Histórico de Jogos'!$B:$B,"&lt;="&amp;EOMONTH(V$2,0),'Histórico de Jogos'!$D:$D,$A35)</f>
        <v>0</v>
      </c>
      <c r="W35" s="79">
        <f>SUMIFS('Histórico de Jogos'!$A:$A,'Histórico de Jogos'!$B:$B,"&gt;="&amp;W$2,'Histórico de Jogos'!$B:$B,"&lt;="&amp;EOMONTH(W$2,0),'Histórico de Jogos'!$D:$D,$A35)</f>
        <v>0</v>
      </c>
      <c r="X35" s="79">
        <f>SUMIFS('Histórico de Jogos'!$A:$A,'Histórico de Jogos'!$B:$B,"&gt;="&amp;X$2,'Histórico de Jogos'!$B:$B,"&lt;="&amp;EOMONTH(X$2,0),'Histórico de Jogos'!$D:$D,$A35)</f>
        <v>0</v>
      </c>
      <c r="Y35" s="79">
        <f>SUMIFS('Histórico de Jogos'!$A:$A,'Histórico de Jogos'!$B:$B,"&gt;="&amp;Y$2,'Histórico de Jogos'!$B:$B,"&lt;="&amp;EOMONTH(Y$2,0),'Histórico de Jogos'!$D:$D,$A35)</f>
        <v>0</v>
      </c>
      <c r="Z35" s="80">
        <f>SUMIFS('Histórico de Jogos'!$A:$A,'Histórico de Jogos'!$B:$B,"&gt;="&amp;Z$2,'Histórico de Jogos'!$B:$B,"&lt;="&amp;EOMONTH(Z$2,0),'Histórico de Jogos'!$D:$D,$A35,'Histórico de Jogos'!$F:$F,"V")</f>
        <v>0</v>
      </c>
      <c r="AA35" s="80">
        <f>SUMIFS('Histórico de Jogos'!$A:$A,'Histórico de Jogos'!$B:$B,"&gt;="&amp;AA$2,'Histórico de Jogos'!$B:$B,"&lt;="&amp;EOMONTH(AA$2,0),'Histórico de Jogos'!$D:$D,$A35,'Histórico de Jogos'!$F:$F,"V")</f>
        <v>0</v>
      </c>
      <c r="AB35" s="80">
        <f>SUMIFS('Histórico de Jogos'!$A:$A,'Histórico de Jogos'!$B:$B,"&gt;="&amp;AB$2,'Histórico de Jogos'!$B:$B,"&lt;="&amp;EOMONTH(AB$2,0),'Histórico de Jogos'!$D:$D,$A35,'Histórico de Jogos'!$F:$F,"V")</f>
        <v>1</v>
      </c>
      <c r="AC35" s="80">
        <f>SUMIFS('Histórico de Jogos'!$A:$A,'Histórico de Jogos'!$B:$B,"&gt;="&amp;AC$2,'Histórico de Jogos'!$B:$B,"&lt;="&amp;EOMONTH(AC$2,0),'Histórico de Jogos'!$D:$D,$A35,'Histórico de Jogos'!$F:$F,"V")</f>
        <v>2</v>
      </c>
      <c r="AD35" s="80">
        <f>SUMIFS('Histórico de Jogos'!$A:$A,'Histórico de Jogos'!$B:$B,"&gt;="&amp;AD$2,'Histórico de Jogos'!$B:$B,"&lt;="&amp;EOMONTH(AD$2,0),'Histórico de Jogos'!$D:$D,$A35,'Histórico de Jogos'!$F:$F,"V")</f>
        <v>0</v>
      </c>
      <c r="AE35" s="80">
        <f>SUMIFS('Histórico de Jogos'!$A:$A,'Histórico de Jogos'!$B:$B,"&gt;="&amp;AE$2,'Histórico de Jogos'!$B:$B,"&lt;="&amp;EOMONTH(AE$2,0),'Histórico de Jogos'!$D:$D,$A35,'Histórico de Jogos'!$F:$F,"V")</f>
        <v>0</v>
      </c>
      <c r="AF35" s="80">
        <f>SUMIFS('Histórico de Jogos'!$A:$A,'Histórico de Jogos'!$B:$B,"&gt;="&amp;AF$2,'Histórico de Jogos'!$B:$B,"&lt;="&amp;EOMONTH(AF$2,0),'Histórico de Jogos'!$D:$D,$A35,'Histórico de Jogos'!$F:$F,"V")</f>
        <v>0</v>
      </c>
      <c r="AG35" s="80">
        <f>SUMIFS('Histórico de Jogos'!$A:$A,'Histórico de Jogos'!$B:$B,"&gt;="&amp;AG$2,'Histórico de Jogos'!$B:$B,"&lt;="&amp;EOMONTH(AG$2,0),'Histórico de Jogos'!$D:$D,$A35,'Histórico de Jogos'!$F:$F,"V")</f>
        <v>0</v>
      </c>
      <c r="AH35" s="80">
        <f>SUMIFS('Histórico de Jogos'!$A:$A,'Histórico de Jogos'!$B:$B,"&gt;="&amp;AH$2,'Histórico de Jogos'!$B:$B,"&lt;="&amp;EOMONTH(AH$2,0),'Histórico de Jogos'!$D:$D,$A35,'Histórico de Jogos'!$F:$F,"V")</f>
        <v>0</v>
      </c>
      <c r="AI35" s="80">
        <f>SUMIFS('Histórico de Jogos'!$A:$A,'Histórico de Jogos'!$B:$B,"&gt;="&amp;AI$2,'Histórico de Jogos'!$B:$B,"&lt;="&amp;EOMONTH(AI$2,0),'Histórico de Jogos'!$D:$D,$A35,'Histórico de Jogos'!$F:$F,"V")</f>
        <v>0</v>
      </c>
      <c r="AJ35" s="80">
        <f>SUMIFS('Histórico de Jogos'!$A:$A,'Histórico de Jogos'!$B:$B,"&gt;="&amp;AJ$2,'Histórico de Jogos'!$B:$B,"&lt;="&amp;EOMONTH(AJ$2,0),'Histórico de Jogos'!$D:$D,$A35,'Histórico de Jogos'!$F:$F,"V")</f>
        <v>0</v>
      </c>
      <c r="AK35" s="80">
        <f>SUMIFS('Histórico de Jogos'!$A:$A,'Histórico de Jogos'!$B:$B,"&gt;="&amp;AK$2,'Histórico de Jogos'!$B:$B,"&lt;="&amp;EOMONTH(AK$2,0),'Histórico de Jogos'!$D:$D,$A35,'Histórico de Jogos'!$F:$F,"V")</f>
        <v>0</v>
      </c>
      <c r="AL35" s="81">
        <f>SUMIFS('Histórico de Jogos'!$A:$A,'Histórico de Jogos'!$B:$B,"&gt;="&amp;AL$2,'Histórico de Jogos'!$B:$B,"&lt;="&amp;EOMONTH(AL$2,0),'Histórico de Jogos'!$D:$D,$A35,'Histórico de Jogos'!$F:$F,"V")</f>
        <v>0</v>
      </c>
      <c r="AM35" s="81">
        <f>SUMIFS('Histórico de Jogos'!$A:$A,'Histórico de Jogos'!$B:$B,"&gt;="&amp;AM$2,'Histórico de Jogos'!$B:$B,"&lt;="&amp;EOMONTH(AM$2,0),'Histórico de Jogos'!$D:$D,$A35,'Histórico de Jogos'!$F:$F,"V")</f>
        <v>0</v>
      </c>
      <c r="AN35" s="81">
        <f>SUMIFS('Histórico de Jogos'!$A:$A,'Histórico de Jogos'!$B:$B,"&gt;="&amp;AN$2,'Histórico de Jogos'!$B:$B,"&lt;="&amp;EOMONTH(AN$2,0),'Histórico de Jogos'!$D:$D,$A35,'Histórico de Jogos'!$F:$F,"V")</f>
        <v>1</v>
      </c>
      <c r="AO35" s="81">
        <f>SUMIFS('Histórico de Jogos'!$A:$A,'Histórico de Jogos'!$B:$B,"&gt;="&amp;AO$2,'Histórico de Jogos'!$B:$B,"&lt;="&amp;EOMONTH(AO$2,0),'Histórico de Jogos'!$D:$D,$A35,'Histórico de Jogos'!$F:$F,"V")</f>
        <v>2</v>
      </c>
      <c r="AP35" s="81">
        <f>SUMIFS('Histórico de Jogos'!$A:$A,'Histórico de Jogos'!$B:$B,"&gt;="&amp;AP$2,'Histórico de Jogos'!$B:$B,"&lt;="&amp;EOMONTH(AP$2,0),'Histórico de Jogos'!$D:$D,$A35,'Histórico de Jogos'!$F:$F,"D")</f>
        <v>3</v>
      </c>
      <c r="AQ35" s="81">
        <f>SUMIFS('Histórico de Jogos'!$A:$A,'Histórico de Jogos'!$B:$B,"&gt;="&amp;AQ$2,'Histórico de Jogos'!$B:$B,"&lt;="&amp;EOMONTH(AQ$2,0),'Histórico de Jogos'!$D:$D,$A35,'Histórico de Jogos'!$F:$F,"V")</f>
        <v>0</v>
      </c>
      <c r="AR35" s="81">
        <f>SUMIFS('Histórico de Jogos'!$A:$A,'Histórico de Jogos'!$B:$B,"&gt;="&amp;AR$2,'Histórico de Jogos'!$B:$B,"&lt;="&amp;EOMONTH(AR$2,0),'Histórico de Jogos'!$D:$D,$A35,'Histórico de Jogos'!$F:$F,"V")</f>
        <v>0</v>
      </c>
      <c r="AS35" s="81">
        <f>SUMIFS('Histórico de Jogos'!$A:$A,'Histórico de Jogos'!$B:$B,"&gt;="&amp;AS$2,'Histórico de Jogos'!$B:$B,"&lt;="&amp;EOMONTH(AS$2,0),'Histórico de Jogos'!$D:$D,$A35,'Histórico de Jogos'!$F:$F,"V")</f>
        <v>0</v>
      </c>
      <c r="AT35" s="81">
        <f>SUMIFS('Histórico de Jogos'!$A:$A,'Histórico de Jogos'!$B:$B,"&gt;="&amp;AT$2,'Histórico de Jogos'!$B:$B,"&lt;="&amp;EOMONTH(AT$2,0),'Histórico de Jogos'!$D:$D,$A35,'Histórico de Jogos'!$F:$F,"D")</f>
        <v>0</v>
      </c>
      <c r="AU35" s="81">
        <f>SUMIFS('Histórico de Jogos'!$A:$A,'Histórico de Jogos'!$B:$B,"&gt;="&amp;AU$2,'Histórico de Jogos'!$B:$B,"&lt;="&amp;EOMONTH(AU$2,0),'Histórico de Jogos'!$D:$D,$A35,'Histórico de Jogos'!$F:$F,"V")</f>
        <v>0</v>
      </c>
      <c r="AV35" s="81">
        <f>SUMIFS('Histórico de Jogos'!$A:$A,'Histórico de Jogos'!$B:$B,"&gt;="&amp;AV$2,'Histórico de Jogos'!$B:$B,"&lt;="&amp;EOMONTH(AV$2,0),'Histórico de Jogos'!$D:$D,$A35,'Histórico de Jogos'!$F:$F,"D")</f>
        <v>0</v>
      </c>
      <c r="AW35" s="81">
        <f>SUMIFS('Histórico de Jogos'!$A:$A,'Histórico de Jogos'!$B:$B,"&gt;="&amp;AW$2,'Histórico de Jogos'!$B:$B,"&lt;="&amp;EOMONTH(AW$2,0),'Histórico de Jogos'!$D:$D,$A35,'Histórico de Jogos'!$F:$F,"D")</f>
        <v>0</v>
      </c>
      <c r="AX35" s="57">
        <f>SUMIFS('Histórico de Jogos'!$A:$A,'Histórico de Jogos'!$B:$B,"&gt;="&amp;AX$2,'Histórico de Jogos'!$B:$B,"&lt;="&amp;EOMONTH(AX$2,0),'Histórico de Jogos'!$D:$D,$A35,'Histórico de Jogos'!$F:$F,"E")</f>
        <v>0</v>
      </c>
      <c r="AY35" s="57">
        <f>SUMIFS('Histórico de Jogos'!$A:$A,'Histórico de Jogos'!$B:$B,"&gt;="&amp;AY$2,'Histórico de Jogos'!$B:$B,"&lt;="&amp;EOMONTH(AY$2,0),'Histórico de Jogos'!$D:$D,$A35,'Histórico de Jogos'!$F:$F,"E")</f>
        <v>0</v>
      </c>
      <c r="AZ35" s="57">
        <f>SUMIFS('Histórico de Jogos'!$A:$A,'Histórico de Jogos'!$B:$B,"&gt;="&amp;AZ$2,'Histórico de Jogos'!$B:$B,"&lt;="&amp;EOMONTH(AZ$2,0),'Histórico de Jogos'!$D:$D,$A35,'Histórico de Jogos'!$F:$F,"E")</f>
        <v>0</v>
      </c>
      <c r="BA35" s="57">
        <f>SUMIFS('Histórico de Jogos'!$A:$A,'Histórico de Jogos'!$B:$B,"&gt;="&amp;BA$2,'Histórico de Jogos'!$B:$B,"&lt;="&amp;EOMONTH(BA$2,0),'Histórico de Jogos'!$D:$D,$A35,'Histórico de Jogos'!$F:$F,"E")</f>
        <v>0</v>
      </c>
      <c r="BB35" s="57">
        <f>SUMIFS('Histórico de Jogos'!$A:$A,'Histórico de Jogos'!$B:$B,"&gt;="&amp;BB$2,'Histórico de Jogos'!$B:$B,"&lt;="&amp;EOMONTH(BB$2,0),'Histórico de Jogos'!$D:$D,$A35,'Histórico de Jogos'!$F:$F,"E")</f>
        <v>0</v>
      </c>
      <c r="BC35" s="57">
        <f>SUMIFS('Histórico de Jogos'!$A:$A,'Histórico de Jogos'!$B:$B,"&gt;="&amp;BC$2,'Histórico de Jogos'!$B:$B,"&lt;="&amp;EOMONTH(BC$2,0),'Histórico de Jogos'!$D:$D,$A35,'Histórico de Jogos'!$F:$F,"E")</f>
        <v>0</v>
      </c>
      <c r="BD35" s="57">
        <f>SUMIFS('Histórico de Jogos'!$A:$A,'Histórico de Jogos'!$B:$B,"&gt;="&amp;BD$2,'Histórico de Jogos'!$B:$B,"&lt;="&amp;EOMONTH(BD$2,0),'Histórico de Jogos'!$D:$D,$A35,'Histórico de Jogos'!$F:$F,"E")</f>
        <v>0</v>
      </c>
      <c r="BE35" s="57">
        <f>SUMIFS('Histórico de Jogos'!$A:$A,'Histórico de Jogos'!$B:$B,"&gt;="&amp;BE$2,'Histórico de Jogos'!$B:$B,"&lt;="&amp;EOMONTH(BE$2,0),'Histórico de Jogos'!$D:$D,$A35,'Histórico de Jogos'!$F:$F,"E")</f>
        <v>0</v>
      </c>
      <c r="BF35" s="57">
        <f>SUMIFS('Histórico de Jogos'!$A:$A,'Histórico de Jogos'!$B:$B,"&gt;="&amp;BF$2,'Histórico de Jogos'!$B:$B,"&lt;="&amp;EOMONTH(BF$2,0),'Histórico de Jogos'!$D:$D,$A35,'Histórico de Jogos'!$F:$F,"E")</f>
        <v>0</v>
      </c>
      <c r="BG35" s="57">
        <f>SUMIFS('Histórico de Jogos'!$A:$A,'Histórico de Jogos'!$B:$B,"&gt;="&amp;BG$2,'Histórico de Jogos'!$B:$B,"&lt;="&amp;EOMONTH(BG$2,0),'Histórico de Jogos'!$D:$D,$A35,'Histórico de Jogos'!$F:$F,"E")</f>
        <v>0</v>
      </c>
      <c r="BH35" s="57">
        <f>SUMIFS('Histórico de Jogos'!$A:$A,'Histórico de Jogos'!$B:$B,"&gt;="&amp;BH$2,'Histórico de Jogos'!$B:$B,"&lt;="&amp;EOMONTH(BH$2,0),'Histórico de Jogos'!$D:$D,$A35,'Histórico de Jogos'!$F:$F,"E")</f>
        <v>0</v>
      </c>
      <c r="BI35" s="57">
        <f>SUMIFS('Histórico de Jogos'!$A:$A,'Histórico de Jogos'!$B:$B,"&gt;="&amp;BI$2,'Histórico de Jogos'!$B:$B,"&lt;="&amp;EOMONTH(BI$2,0),'Histórico de Jogos'!$D:$D,$A35,'Histórico de Jogos'!$F:$F,"E")</f>
        <v>0</v>
      </c>
      <c r="BJ35" s="79">
        <f t="shared" ref="BJ35:BU35" si="168">SUM(Z35*3)+(AX35)</f>
        <v>0</v>
      </c>
      <c r="BK35" s="79">
        <f t="shared" si="168"/>
        <v>0</v>
      </c>
      <c r="BL35" s="79">
        <f t="shared" si="168"/>
        <v>3</v>
      </c>
      <c r="BM35" s="79">
        <f t="shared" si="168"/>
        <v>6</v>
      </c>
      <c r="BN35" s="79">
        <f t="shared" si="168"/>
        <v>0</v>
      </c>
      <c r="BO35" s="79">
        <f t="shared" si="168"/>
        <v>0</v>
      </c>
      <c r="BP35" s="79">
        <f t="shared" si="168"/>
        <v>0</v>
      </c>
      <c r="BQ35" s="79">
        <f t="shared" si="168"/>
        <v>0</v>
      </c>
      <c r="BR35" s="79">
        <f t="shared" si="168"/>
        <v>0</v>
      </c>
      <c r="BS35" s="79">
        <f t="shared" si="168"/>
        <v>0</v>
      </c>
      <c r="BT35" s="79">
        <f t="shared" si="168"/>
        <v>0</v>
      </c>
      <c r="BU35" s="79">
        <f t="shared" si="168"/>
        <v>0</v>
      </c>
    </row>
    <row r="36">
      <c r="A36" s="22" t="str">
        <f>Atletas!A:A</f>
        <v>Pablo Marques</v>
      </c>
      <c r="B36" s="78">
        <f t="shared" ref="B36:C36" si="169">BJ36/(4*3)</f>
        <v>0</v>
      </c>
      <c r="C36" s="78">
        <f t="shared" si="169"/>
        <v>0.25</v>
      </c>
      <c r="D36" s="78">
        <f t="shared" si="7"/>
        <v>0.3333333333</v>
      </c>
      <c r="E36" s="78">
        <f t="shared" ref="E36:F36" si="170">BM36/(4*3)</f>
        <v>0.5</v>
      </c>
      <c r="F36" s="78">
        <f t="shared" si="170"/>
        <v>0.75</v>
      </c>
      <c r="G36" s="78">
        <f t="shared" si="9"/>
        <v>0.2</v>
      </c>
      <c r="H36" s="78">
        <f t="shared" ref="H36:I36" si="171">BP36/(4*3)</f>
        <v>0</v>
      </c>
      <c r="I36" s="78">
        <f t="shared" si="171"/>
        <v>0</v>
      </c>
      <c r="J36" s="78">
        <f t="shared" si="11"/>
        <v>0</v>
      </c>
      <c r="K36" s="78">
        <f t="shared" ref="K36:M36" si="172">BS36/(4*3)</f>
        <v>0</v>
      </c>
      <c r="L36" s="78">
        <f t="shared" si="172"/>
        <v>0</v>
      </c>
      <c r="M36" s="78">
        <f t="shared" si="172"/>
        <v>0</v>
      </c>
      <c r="N36" s="79">
        <f>SUMIFS('Histórico de Jogos'!$A:$A,'Histórico de Jogos'!$B:$B,"&gt;="&amp;N$2,'Histórico de Jogos'!$B:$B,"&lt;="&amp;EOMONTH(N$2,0),'Histórico de Jogos'!$D:$D,$A36)</f>
        <v>0</v>
      </c>
      <c r="O36" s="79">
        <f>SUMIFS('Histórico de Jogos'!$A:$A,'Histórico de Jogos'!$B:$B,"&gt;="&amp;O$2,'Histórico de Jogos'!$B:$B,"&lt;="&amp;EOMONTH(O$2,0),'Histórico de Jogos'!$D:$D,$A36)</f>
        <v>3</v>
      </c>
      <c r="P36" s="79">
        <f>SUMIFS('Histórico de Jogos'!$A:$A,'Histórico de Jogos'!$B:$B,"&gt;="&amp;P$2,'Histórico de Jogos'!$B:$B,"&lt;="&amp;EOMONTH(P$2,0),'Histórico de Jogos'!$D:$D,$A36)</f>
        <v>5</v>
      </c>
      <c r="Q36" s="79">
        <f>SUMIFS('Histórico de Jogos'!$A:$A,'Histórico de Jogos'!$B:$B,"&gt;="&amp;Q$2,'Histórico de Jogos'!$B:$B,"&lt;="&amp;EOMONTH(Q$2,0),'Histórico de Jogos'!$D:$D,$A36)</f>
        <v>3</v>
      </c>
      <c r="R36" s="79">
        <f>SUMIFS('Histórico de Jogos'!$A:$A,'Histórico de Jogos'!$B:$B,"&gt;="&amp;R$2,'Histórico de Jogos'!$B:$B,"&lt;="&amp;EOMONTH(R$2,0),'Histórico de Jogos'!$D:$D,$A36)</f>
        <v>4</v>
      </c>
      <c r="S36" s="79">
        <f>SUMIFS('Histórico de Jogos'!$A:$A,'Histórico de Jogos'!$B:$B,"&gt;="&amp;S$2,'Histórico de Jogos'!$B:$B,"&lt;="&amp;EOMONTH(S$2,0),'Histórico de Jogos'!$D:$D,$A36)</f>
        <v>4</v>
      </c>
      <c r="T36" s="79">
        <f>SUMIFS('Histórico de Jogos'!$A:$A,'Histórico de Jogos'!$B:$B,"&gt;="&amp;T$2,'Histórico de Jogos'!$B:$B,"&lt;="&amp;EOMONTH(T$2,0),'Histórico de Jogos'!$D:$D,$A36)</f>
        <v>0</v>
      </c>
      <c r="U36" s="79">
        <f>SUMIFS('Histórico de Jogos'!$A:$A,'Histórico de Jogos'!$B:$B,"&gt;="&amp;U$2,'Histórico de Jogos'!$B:$B,"&lt;="&amp;EOMONTH(U$2,0),'Histórico de Jogos'!$D:$D,$A36)</f>
        <v>0</v>
      </c>
      <c r="V36" s="79">
        <f>SUMIFS('Histórico de Jogos'!$A:$A,'Histórico de Jogos'!$B:$B,"&gt;="&amp;V$2,'Histórico de Jogos'!$B:$B,"&lt;="&amp;EOMONTH(V$2,0),'Histórico de Jogos'!$D:$D,$A36)</f>
        <v>0</v>
      </c>
      <c r="W36" s="79">
        <f>SUMIFS('Histórico de Jogos'!$A:$A,'Histórico de Jogos'!$B:$B,"&gt;="&amp;W$2,'Histórico de Jogos'!$B:$B,"&lt;="&amp;EOMONTH(W$2,0),'Histórico de Jogos'!$D:$D,$A36)</f>
        <v>0</v>
      </c>
      <c r="X36" s="79">
        <f>SUMIFS('Histórico de Jogos'!$A:$A,'Histórico de Jogos'!$B:$B,"&gt;="&amp;X$2,'Histórico de Jogos'!$B:$B,"&lt;="&amp;EOMONTH(X$2,0),'Histórico de Jogos'!$D:$D,$A36)</f>
        <v>0</v>
      </c>
      <c r="Y36" s="79">
        <f>SUMIFS('Histórico de Jogos'!$A:$A,'Histórico de Jogos'!$B:$B,"&gt;="&amp;Y$2,'Histórico de Jogos'!$B:$B,"&lt;="&amp;EOMONTH(Y$2,0),'Histórico de Jogos'!$D:$D,$A36)</f>
        <v>0</v>
      </c>
      <c r="Z36" s="80">
        <f>SUMIFS('Histórico de Jogos'!$A:$A,'Histórico de Jogos'!$B:$B,"&gt;="&amp;Z$2,'Histórico de Jogos'!$B:$B,"&lt;="&amp;EOMONTH(Z$2,0),'Histórico de Jogos'!$D:$D,$A36,'Histórico de Jogos'!$F:$F,"V")</f>
        <v>0</v>
      </c>
      <c r="AA36" s="80">
        <f>SUMIFS('Histórico de Jogos'!$A:$A,'Histórico de Jogos'!$B:$B,"&gt;="&amp;AA$2,'Histórico de Jogos'!$B:$B,"&lt;="&amp;EOMONTH(AA$2,0),'Histórico de Jogos'!$D:$D,$A36,'Histórico de Jogos'!$F:$F,"V")</f>
        <v>1</v>
      </c>
      <c r="AB36" s="80">
        <f>SUMIFS('Histórico de Jogos'!$A:$A,'Histórico de Jogos'!$B:$B,"&gt;="&amp;AB$2,'Histórico de Jogos'!$B:$B,"&lt;="&amp;EOMONTH(AB$2,0),'Histórico de Jogos'!$D:$D,$A36,'Histórico de Jogos'!$F:$F,"V")</f>
        <v>1</v>
      </c>
      <c r="AC36" s="80">
        <f>SUMIFS('Histórico de Jogos'!$A:$A,'Histórico de Jogos'!$B:$B,"&gt;="&amp;AC$2,'Histórico de Jogos'!$B:$B,"&lt;="&amp;EOMONTH(AC$2,0),'Histórico de Jogos'!$D:$D,$A36,'Histórico de Jogos'!$F:$F,"V")</f>
        <v>2</v>
      </c>
      <c r="AD36" s="80">
        <f>SUMIFS('Histórico de Jogos'!$A:$A,'Histórico de Jogos'!$B:$B,"&gt;="&amp;AD$2,'Histórico de Jogos'!$B:$B,"&lt;="&amp;EOMONTH(AD$2,0),'Histórico de Jogos'!$D:$D,$A36,'Histórico de Jogos'!$F:$F,"V")</f>
        <v>3</v>
      </c>
      <c r="AE36" s="80">
        <f>SUMIFS('Histórico de Jogos'!$A:$A,'Histórico de Jogos'!$B:$B,"&gt;="&amp;AE$2,'Histórico de Jogos'!$B:$B,"&lt;="&amp;EOMONTH(AE$2,0),'Histórico de Jogos'!$D:$D,$A36,'Histórico de Jogos'!$F:$F,"V")</f>
        <v>1</v>
      </c>
      <c r="AF36" s="80">
        <f>SUMIFS('Histórico de Jogos'!$A:$A,'Histórico de Jogos'!$B:$B,"&gt;="&amp;AF$2,'Histórico de Jogos'!$B:$B,"&lt;="&amp;EOMONTH(AF$2,0),'Histórico de Jogos'!$D:$D,$A36,'Histórico de Jogos'!$F:$F,"V")</f>
        <v>0</v>
      </c>
      <c r="AG36" s="80">
        <f>SUMIFS('Histórico de Jogos'!$A:$A,'Histórico de Jogos'!$B:$B,"&gt;="&amp;AG$2,'Histórico de Jogos'!$B:$B,"&lt;="&amp;EOMONTH(AG$2,0),'Histórico de Jogos'!$D:$D,$A36,'Histórico de Jogos'!$F:$F,"V")</f>
        <v>0</v>
      </c>
      <c r="AH36" s="80">
        <f>SUMIFS('Histórico de Jogos'!$A:$A,'Histórico de Jogos'!$B:$B,"&gt;="&amp;AH$2,'Histórico de Jogos'!$B:$B,"&lt;="&amp;EOMONTH(AH$2,0),'Histórico de Jogos'!$D:$D,$A36,'Histórico de Jogos'!$F:$F,"V")</f>
        <v>0</v>
      </c>
      <c r="AI36" s="80">
        <f>SUMIFS('Histórico de Jogos'!$A:$A,'Histórico de Jogos'!$B:$B,"&gt;="&amp;AI$2,'Histórico de Jogos'!$B:$B,"&lt;="&amp;EOMONTH(AI$2,0),'Histórico de Jogos'!$D:$D,$A36,'Histórico de Jogos'!$F:$F,"V")</f>
        <v>0</v>
      </c>
      <c r="AJ36" s="80">
        <f>SUMIFS('Histórico de Jogos'!$A:$A,'Histórico de Jogos'!$B:$B,"&gt;="&amp;AJ$2,'Histórico de Jogos'!$B:$B,"&lt;="&amp;EOMONTH(AJ$2,0),'Histórico de Jogos'!$D:$D,$A36,'Histórico de Jogos'!$F:$F,"V")</f>
        <v>0</v>
      </c>
      <c r="AK36" s="80">
        <f>SUMIFS('Histórico de Jogos'!$A:$A,'Histórico de Jogos'!$B:$B,"&gt;="&amp;AK$2,'Histórico de Jogos'!$B:$B,"&lt;="&amp;EOMONTH(AK$2,0),'Histórico de Jogos'!$D:$D,$A36,'Histórico de Jogos'!$F:$F,"V")</f>
        <v>0</v>
      </c>
      <c r="AL36" s="81">
        <f>SUMIFS('Histórico de Jogos'!$A:$A,'Histórico de Jogos'!$B:$B,"&gt;="&amp;AL$2,'Histórico de Jogos'!$B:$B,"&lt;="&amp;EOMONTH(AL$2,0),'Histórico de Jogos'!$D:$D,$A36,'Histórico de Jogos'!$F:$F,"D")</f>
        <v>0</v>
      </c>
      <c r="AM36" s="81">
        <f>SUMIFS('Histórico de Jogos'!$A:$A,'Histórico de Jogos'!$B:$B,"&gt;="&amp;AM$2,'Histórico de Jogos'!$B:$B,"&lt;="&amp;EOMONTH(AM$2,0),'Histórico de Jogos'!$D:$D,$A36,'Histórico de Jogos'!$F:$F,"D")</f>
        <v>2</v>
      </c>
      <c r="AN36" s="81">
        <f>SUMIFS('Histórico de Jogos'!$A:$A,'Histórico de Jogos'!$B:$B,"&gt;="&amp;AN$2,'Histórico de Jogos'!$B:$B,"&lt;="&amp;EOMONTH(AN$2,0),'Histórico de Jogos'!$D:$D,$A36,'Histórico de Jogos'!$F:$F,"D")</f>
        <v>2</v>
      </c>
      <c r="AO36" s="81">
        <f>SUMIFS('Histórico de Jogos'!$A:$A,'Histórico de Jogos'!$B:$B,"&gt;="&amp;AO$2,'Histórico de Jogos'!$B:$B,"&lt;="&amp;EOMONTH(AO$2,0),'Histórico de Jogos'!$D:$D,$A36,'Histórico de Jogos'!$F:$F,"D")</f>
        <v>1</v>
      </c>
      <c r="AP36" s="81">
        <f>SUMIFS('Histórico de Jogos'!$A:$A,'Histórico de Jogos'!$B:$B,"&gt;="&amp;AP$2,'Histórico de Jogos'!$B:$B,"&lt;="&amp;EOMONTH(AP$2,0),'Histórico de Jogos'!$D:$D,$A36,'Histórico de Jogos'!$F:$F,"D")</f>
        <v>1</v>
      </c>
      <c r="AQ36" s="81">
        <f>SUMIFS('Histórico de Jogos'!$A:$A,'Histórico de Jogos'!$B:$B,"&gt;="&amp;AQ$2,'Histórico de Jogos'!$B:$B,"&lt;="&amp;EOMONTH(AQ$2,0),'Histórico de Jogos'!$D:$D,$A36,'Histórico de Jogos'!$F:$F,"D")</f>
        <v>3</v>
      </c>
      <c r="AR36" s="81">
        <f>SUMIFS('Histórico de Jogos'!$A:$A,'Histórico de Jogos'!$B:$B,"&gt;="&amp;AR$2,'Histórico de Jogos'!$B:$B,"&lt;="&amp;EOMONTH(AR$2,0),'Histórico de Jogos'!$D:$D,$A36,'Histórico de Jogos'!$F:$F,"D")</f>
        <v>0</v>
      </c>
      <c r="AS36" s="81">
        <f>SUMIFS('Histórico de Jogos'!$A:$A,'Histórico de Jogos'!$B:$B,"&gt;="&amp;AS$2,'Histórico de Jogos'!$B:$B,"&lt;="&amp;EOMONTH(AS$2,0),'Histórico de Jogos'!$D:$D,$A36,'Histórico de Jogos'!$F:$F,"D")</f>
        <v>0</v>
      </c>
      <c r="AT36" s="81">
        <f>SUMIFS('Histórico de Jogos'!$A:$A,'Histórico de Jogos'!$B:$B,"&gt;="&amp;AT$2,'Histórico de Jogos'!$B:$B,"&lt;="&amp;EOMONTH(AT$2,0),'Histórico de Jogos'!$D:$D,$A36,'Histórico de Jogos'!$F:$F,"D")</f>
        <v>0</v>
      </c>
      <c r="AU36" s="81">
        <f>SUMIFS('Histórico de Jogos'!$A:$A,'Histórico de Jogos'!$B:$B,"&gt;="&amp;AU$2,'Histórico de Jogos'!$B:$B,"&lt;="&amp;EOMONTH(AU$2,0),'Histórico de Jogos'!$D:$D,$A36,'Histórico de Jogos'!$F:$F,"D")</f>
        <v>0</v>
      </c>
      <c r="AV36" s="81">
        <f>SUMIFS('Histórico de Jogos'!$A:$A,'Histórico de Jogos'!$B:$B,"&gt;="&amp;AV$2,'Histórico de Jogos'!$B:$B,"&lt;="&amp;EOMONTH(AV$2,0),'Histórico de Jogos'!$D:$D,$A36,'Histórico de Jogos'!$F:$F,"D")</f>
        <v>0</v>
      </c>
      <c r="AW36" s="81">
        <f>SUMIFS('Histórico de Jogos'!$A:$A,'Histórico de Jogos'!$B:$B,"&gt;="&amp;AW$2,'Histórico de Jogos'!$B:$B,"&lt;="&amp;EOMONTH(AW$2,0),'Histórico de Jogos'!$D:$D,$A36,'Histórico de Jogos'!$F:$F,"D")</f>
        <v>0</v>
      </c>
      <c r="AX36" s="57">
        <f>SUMIFS('Histórico de Jogos'!$A:$A,'Histórico de Jogos'!$B:$B,"&gt;="&amp;AX$2,'Histórico de Jogos'!$B:$B,"&lt;="&amp;EOMONTH(AX$2,0),'Histórico de Jogos'!$D:$D,$A36,'Histórico de Jogos'!$F:$F,"E")</f>
        <v>0</v>
      </c>
      <c r="AY36" s="57">
        <f>SUMIFS('Histórico de Jogos'!$A:$A,'Histórico de Jogos'!$B:$B,"&gt;="&amp;AY$2,'Histórico de Jogos'!$B:$B,"&lt;="&amp;EOMONTH(AY$2,0),'Histórico de Jogos'!$D:$D,$A36,'Histórico de Jogos'!$F:$F,"E")</f>
        <v>0</v>
      </c>
      <c r="AZ36" s="57">
        <f>SUMIFS('Histórico de Jogos'!$A:$A,'Histórico de Jogos'!$B:$B,"&gt;="&amp;AZ$2,'Histórico de Jogos'!$B:$B,"&lt;="&amp;EOMONTH(AZ$2,0),'Histórico de Jogos'!$D:$D,$A36,'Histórico de Jogos'!$F:$F,"E")</f>
        <v>2</v>
      </c>
      <c r="BA36" s="57">
        <f>SUMIFS('Histórico de Jogos'!$A:$A,'Histórico de Jogos'!$B:$B,"&gt;="&amp;BA$2,'Histórico de Jogos'!$B:$B,"&lt;="&amp;EOMONTH(BA$2,0),'Histórico de Jogos'!$D:$D,$A36,'Histórico de Jogos'!$F:$F,"E")</f>
        <v>0</v>
      </c>
      <c r="BB36" s="57">
        <f>SUMIFS('Histórico de Jogos'!$A:$A,'Histórico de Jogos'!$B:$B,"&gt;="&amp;BB$2,'Histórico de Jogos'!$B:$B,"&lt;="&amp;EOMONTH(BB$2,0),'Histórico de Jogos'!$D:$D,$A36,'Histórico de Jogos'!$F:$F,"E")</f>
        <v>0</v>
      </c>
      <c r="BC36" s="57">
        <f>SUMIFS('Histórico de Jogos'!$A:$A,'Histórico de Jogos'!$B:$B,"&gt;="&amp;BC$2,'Histórico de Jogos'!$B:$B,"&lt;="&amp;EOMONTH(BC$2,0),'Histórico de Jogos'!$D:$D,$A36,'Histórico de Jogos'!$F:$F,"E")</f>
        <v>0</v>
      </c>
      <c r="BD36" s="57">
        <f>SUMIFS('Histórico de Jogos'!$A:$A,'Histórico de Jogos'!$B:$B,"&gt;="&amp;BD$2,'Histórico de Jogos'!$B:$B,"&lt;="&amp;EOMONTH(BD$2,0),'Histórico de Jogos'!$D:$D,$A36,'Histórico de Jogos'!$F:$F,"E")</f>
        <v>0</v>
      </c>
      <c r="BE36" s="57">
        <f>SUMIFS('Histórico de Jogos'!$A:$A,'Histórico de Jogos'!$B:$B,"&gt;="&amp;BE$2,'Histórico de Jogos'!$B:$B,"&lt;="&amp;EOMONTH(BE$2,0),'Histórico de Jogos'!$D:$D,$A36,'Histórico de Jogos'!$F:$F,"E")</f>
        <v>0</v>
      </c>
      <c r="BF36" s="57">
        <f>SUMIFS('Histórico de Jogos'!$A:$A,'Histórico de Jogos'!$B:$B,"&gt;="&amp;BF$2,'Histórico de Jogos'!$B:$B,"&lt;="&amp;EOMONTH(BF$2,0),'Histórico de Jogos'!$D:$D,$A36,'Histórico de Jogos'!$F:$F,"E")</f>
        <v>0</v>
      </c>
      <c r="BG36" s="57">
        <f>SUMIFS('Histórico de Jogos'!$A:$A,'Histórico de Jogos'!$B:$B,"&gt;="&amp;BG$2,'Histórico de Jogos'!$B:$B,"&lt;="&amp;EOMONTH(BG$2,0),'Histórico de Jogos'!$D:$D,$A36,'Histórico de Jogos'!$F:$F,"E")</f>
        <v>0</v>
      </c>
      <c r="BH36" s="57">
        <f>SUMIFS('Histórico de Jogos'!$A:$A,'Histórico de Jogos'!$B:$B,"&gt;="&amp;BH$2,'Histórico de Jogos'!$B:$B,"&lt;="&amp;EOMONTH(BH$2,0),'Histórico de Jogos'!$D:$D,$A36,'Histórico de Jogos'!$F:$F,"E")</f>
        <v>0</v>
      </c>
      <c r="BI36" s="57">
        <f>SUMIFS('Histórico de Jogos'!$A:$A,'Histórico de Jogos'!$B:$B,"&gt;="&amp;BI$2,'Histórico de Jogos'!$B:$B,"&lt;="&amp;EOMONTH(BI$2,0),'Histórico de Jogos'!$D:$D,$A36,'Histórico de Jogos'!$F:$F,"E")</f>
        <v>0</v>
      </c>
      <c r="BJ36" s="79">
        <f t="shared" ref="BJ36:BU36" si="173">SUM(Z36*3)+(AX36)</f>
        <v>0</v>
      </c>
      <c r="BK36" s="79">
        <f t="shared" si="173"/>
        <v>3</v>
      </c>
      <c r="BL36" s="79">
        <f t="shared" si="173"/>
        <v>5</v>
      </c>
      <c r="BM36" s="79">
        <f t="shared" si="173"/>
        <v>6</v>
      </c>
      <c r="BN36" s="79">
        <f t="shared" si="173"/>
        <v>9</v>
      </c>
      <c r="BO36" s="79">
        <f t="shared" si="173"/>
        <v>3</v>
      </c>
      <c r="BP36" s="79">
        <f t="shared" si="173"/>
        <v>0</v>
      </c>
      <c r="BQ36" s="79">
        <f t="shared" si="173"/>
        <v>0</v>
      </c>
      <c r="BR36" s="79">
        <f t="shared" si="173"/>
        <v>0</v>
      </c>
      <c r="BS36" s="79">
        <f t="shared" si="173"/>
        <v>0</v>
      </c>
      <c r="BT36" s="79">
        <f t="shared" si="173"/>
        <v>0</v>
      </c>
      <c r="BU36" s="79">
        <f t="shared" si="173"/>
        <v>0</v>
      </c>
    </row>
    <row r="37">
      <c r="A37" s="22" t="str">
        <f>Atletas!A:A</f>
        <v>Pexe</v>
      </c>
      <c r="B37" s="78">
        <f t="shared" ref="B37:C37" si="174">BJ37/(4*3)</f>
        <v>0</v>
      </c>
      <c r="C37" s="78">
        <f t="shared" si="174"/>
        <v>0</v>
      </c>
      <c r="D37" s="78">
        <f t="shared" si="7"/>
        <v>0.2666666667</v>
      </c>
      <c r="E37" s="78">
        <f t="shared" ref="E37:F37" si="175">BM37/(4*3)</f>
        <v>0</v>
      </c>
      <c r="F37" s="78">
        <f t="shared" si="175"/>
        <v>0</v>
      </c>
      <c r="G37" s="78">
        <f t="shared" si="9"/>
        <v>0</v>
      </c>
      <c r="H37" s="78">
        <f t="shared" ref="H37:I37" si="176">BP37/(4*3)</f>
        <v>0</v>
      </c>
      <c r="I37" s="78">
        <f t="shared" si="176"/>
        <v>0</v>
      </c>
      <c r="J37" s="78">
        <f t="shared" si="11"/>
        <v>0</v>
      </c>
      <c r="K37" s="78">
        <f t="shared" ref="K37:M37" si="177">BS37/(4*3)</f>
        <v>0</v>
      </c>
      <c r="L37" s="78">
        <f t="shared" si="177"/>
        <v>0</v>
      </c>
      <c r="M37" s="78">
        <f t="shared" si="177"/>
        <v>0</v>
      </c>
      <c r="N37" s="79">
        <f>SUMIFS('Histórico de Jogos'!$A:$A,'Histórico de Jogos'!$B:$B,"&gt;="&amp;N$2,'Histórico de Jogos'!$B:$B,"&lt;="&amp;EOMONTH(N$2,0),'Histórico de Jogos'!$D:$D,$A37)</f>
        <v>0</v>
      </c>
      <c r="O37" s="79">
        <f>SUMIFS('Histórico de Jogos'!$A:$A,'Histórico de Jogos'!$B:$B,"&gt;="&amp;O$2,'Histórico de Jogos'!$B:$B,"&lt;="&amp;EOMONTH(O$2,0),'Histórico de Jogos'!$D:$D,$A37)</f>
        <v>1</v>
      </c>
      <c r="P37" s="79">
        <f>SUMIFS('Histórico de Jogos'!$A:$A,'Histórico de Jogos'!$B:$B,"&gt;="&amp;P$2,'Histórico de Jogos'!$B:$B,"&lt;="&amp;EOMONTH(P$2,0),'Histórico de Jogos'!$D:$D,$A37)</f>
        <v>4</v>
      </c>
      <c r="Q37" s="79">
        <f>SUMIFS('Histórico de Jogos'!$A:$A,'Histórico de Jogos'!$B:$B,"&gt;="&amp;Q$2,'Histórico de Jogos'!$B:$B,"&lt;="&amp;EOMONTH(Q$2,0),'Histórico de Jogos'!$D:$D,$A37)</f>
        <v>0</v>
      </c>
      <c r="R37" s="79">
        <f>SUMIFS('Histórico de Jogos'!$A:$A,'Histórico de Jogos'!$B:$B,"&gt;="&amp;R$2,'Histórico de Jogos'!$B:$B,"&lt;="&amp;EOMONTH(R$2,0),'Histórico de Jogos'!$D:$D,$A37)</f>
        <v>0</v>
      </c>
      <c r="S37" s="79">
        <f>SUMIFS('Histórico de Jogos'!$A:$A,'Histórico de Jogos'!$B:$B,"&gt;="&amp;S$2,'Histórico de Jogos'!$B:$B,"&lt;="&amp;EOMONTH(S$2,0),'Histórico de Jogos'!$D:$D,$A37)</f>
        <v>0</v>
      </c>
      <c r="T37" s="79">
        <f>SUMIFS('Histórico de Jogos'!$A:$A,'Histórico de Jogos'!$B:$B,"&gt;="&amp;T$2,'Histórico de Jogos'!$B:$B,"&lt;="&amp;EOMONTH(T$2,0),'Histórico de Jogos'!$D:$D,$A37)</f>
        <v>0</v>
      </c>
      <c r="U37" s="79">
        <f>SUMIFS('Histórico de Jogos'!$A:$A,'Histórico de Jogos'!$B:$B,"&gt;="&amp;U$2,'Histórico de Jogos'!$B:$B,"&lt;="&amp;EOMONTH(U$2,0),'Histórico de Jogos'!$D:$D,$A37)</f>
        <v>0</v>
      </c>
      <c r="V37" s="79">
        <f>SUMIFS('Histórico de Jogos'!$A:$A,'Histórico de Jogos'!$B:$B,"&gt;="&amp;V$2,'Histórico de Jogos'!$B:$B,"&lt;="&amp;EOMONTH(V$2,0),'Histórico de Jogos'!$D:$D,$A37)</f>
        <v>0</v>
      </c>
      <c r="W37" s="79">
        <f>SUMIFS('Histórico de Jogos'!$A:$A,'Histórico de Jogos'!$B:$B,"&gt;="&amp;W$2,'Histórico de Jogos'!$B:$B,"&lt;="&amp;EOMONTH(W$2,0),'Histórico de Jogos'!$D:$D,$A37)</f>
        <v>0</v>
      </c>
      <c r="X37" s="79">
        <f>SUMIFS('Histórico de Jogos'!$A:$A,'Histórico de Jogos'!$B:$B,"&gt;="&amp;X$2,'Histórico de Jogos'!$B:$B,"&lt;="&amp;EOMONTH(X$2,0),'Histórico de Jogos'!$D:$D,$A37)</f>
        <v>0</v>
      </c>
      <c r="Y37" s="79">
        <f>SUMIFS('Histórico de Jogos'!$A:$A,'Histórico de Jogos'!$B:$B,"&gt;="&amp;Y$2,'Histórico de Jogos'!$B:$B,"&lt;="&amp;EOMONTH(Y$2,0),'Histórico de Jogos'!$D:$D,$A37)</f>
        <v>0</v>
      </c>
      <c r="Z37" s="80">
        <f>SUMIFS('Histórico de Jogos'!$A:$A,'Histórico de Jogos'!$B:$B,"&gt;="&amp;Z$2,'Histórico de Jogos'!$B:$B,"&lt;="&amp;EOMONTH(Z$2,0),'Histórico de Jogos'!$D:$D,$A37,'Histórico de Jogos'!$F:$F,"V")</f>
        <v>0</v>
      </c>
      <c r="AA37" s="80">
        <f>SUMIFS('Histórico de Jogos'!$A:$A,'Histórico de Jogos'!$B:$B,"&gt;="&amp;AA$2,'Histórico de Jogos'!$B:$B,"&lt;="&amp;EOMONTH(AA$2,0),'Histórico de Jogos'!$D:$D,$A37,'Histórico de Jogos'!$F:$F,"V")</f>
        <v>0</v>
      </c>
      <c r="AB37" s="80">
        <f>SUMIFS('Histórico de Jogos'!$A:$A,'Histórico de Jogos'!$B:$B,"&gt;="&amp;AB$2,'Histórico de Jogos'!$B:$B,"&lt;="&amp;EOMONTH(AB$2,0),'Histórico de Jogos'!$D:$D,$A37,'Histórico de Jogos'!$F:$F,"V")</f>
        <v>1</v>
      </c>
      <c r="AC37" s="80">
        <f>SUMIFS('Histórico de Jogos'!$A:$A,'Histórico de Jogos'!$B:$B,"&gt;="&amp;AC$2,'Histórico de Jogos'!$B:$B,"&lt;="&amp;EOMONTH(AC$2,0),'Histórico de Jogos'!$D:$D,$A37,'Histórico de Jogos'!$F:$F,"V")</f>
        <v>0</v>
      </c>
      <c r="AD37" s="80">
        <f>SUMIFS('Histórico de Jogos'!$A:$A,'Histórico de Jogos'!$B:$B,"&gt;="&amp;AD$2,'Histórico de Jogos'!$B:$B,"&lt;="&amp;EOMONTH(AD$2,0),'Histórico de Jogos'!$D:$D,$A37,'Histórico de Jogos'!$F:$F,"V")</f>
        <v>0</v>
      </c>
      <c r="AE37" s="80">
        <f>SUMIFS('Histórico de Jogos'!$A:$A,'Histórico de Jogos'!$B:$B,"&gt;="&amp;AE$2,'Histórico de Jogos'!$B:$B,"&lt;="&amp;EOMONTH(AE$2,0),'Histórico de Jogos'!$D:$D,$A37,'Histórico de Jogos'!$F:$F,"V")</f>
        <v>0</v>
      </c>
      <c r="AF37" s="80">
        <f>SUMIFS('Histórico de Jogos'!$A:$A,'Histórico de Jogos'!$B:$B,"&gt;="&amp;AF$2,'Histórico de Jogos'!$B:$B,"&lt;="&amp;EOMONTH(AF$2,0),'Histórico de Jogos'!$D:$D,$A37,'Histórico de Jogos'!$F:$F,"V")</f>
        <v>0</v>
      </c>
      <c r="AG37" s="80">
        <f>SUMIFS('Histórico de Jogos'!$A:$A,'Histórico de Jogos'!$B:$B,"&gt;="&amp;AG$2,'Histórico de Jogos'!$B:$B,"&lt;="&amp;EOMONTH(AG$2,0),'Histórico de Jogos'!$D:$D,$A37,'Histórico de Jogos'!$F:$F,"V")</f>
        <v>0</v>
      </c>
      <c r="AH37" s="80">
        <f>SUMIFS('Histórico de Jogos'!$A:$A,'Histórico de Jogos'!$B:$B,"&gt;="&amp;AH$2,'Histórico de Jogos'!$B:$B,"&lt;="&amp;EOMONTH(AH$2,0),'Histórico de Jogos'!$D:$D,$A37,'Histórico de Jogos'!$F:$F,"V")</f>
        <v>0</v>
      </c>
      <c r="AI37" s="80">
        <f>SUMIFS('Histórico de Jogos'!$A:$A,'Histórico de Jogos'!$B:$B,"&gt;="&amp;AI$2,'Histórico de Jogos'!$B:$B,"&lt;="&amp;EOMONTH(AI$2,0),'Histórico de Jogos'!$D:$D,$A37,'Histórico de Jogos'!$F:$F,"V")</f>
        <v>0</v>
      </c>
      <c r="AJ37" s="80">
        <f>SUMIFS('Histórico de Jogos'!$A:$A,'Histórico de Jogos'!$B:$B,"&gt;="&amp;AJ$2,'Histórico de Jogos'!$B:$B,"&lt;="&amp;EOMONTH(AJ$2,0),'Histórico de Jogos'!$D:$D,$A37,'Histórico de Jogos'!$F:$F,"V")</f>
        <v>0</v>
      </c>
      <c r="AK37" s="80">
        <f>SUMIFS('Histórico de Jogos'!$A:$A,'Histórico de Jogos'!$B:$B,"&gt;="&amp;AK$2,'Histórico de Jogos'!$B:$B,"&lt;="&amp;EOMONTH(AK$2,0),'Histórico de Jogos'!$D:$D,$A37,'Histórico de Jogos'!$F:$F,"V")</f>
        <v>0</v>
      </c>
      <c r="AL37" s="81">
        <f>SUMIFS('Histórico de Jogos'!$A:$A,'Histórico de Jogos'!$B:$B,"&gt;="&amp;AL$2,'Histórico de Jogos'!$B:$B,"&lt;="&amp;EOMONTH(AL$2,0),'Histórico de Jogos'!$D:$D,$A37,'Histórico de Jogos'!$F:$F,"V")</f>
        <v>0</v>
      </c>
      <c r="AM37" s="81">
        <f>SUMIFS('Histórico de Jogos'!$A:$A,'Histórico de Jogos'!$B:$B,"&gt;="&amp;AM$2,'Histórico de Jogos'!$B:$B,"&lt;="&amp;EOMONTH(AM$2,0),'Histórico de Jogos'!$D:$D,$A37,'Histórico de Jogos'!$F:$F,"V")</f>
        <v>0</v>
      </c>
      <c r="AN37" s="81">
        <f>SUMIFS('Histórico de Jogos'!$A:$A,'Histórico de Jogos'!$B:$B,"&gt;="&amp;AN$2,'Histórico de Jogos'!$B:$B,"&lt;="&amp;EOMONTH(AN$2,0),'Histórico de Jogos'!$D:$D,$A37,'Histórico de Jogos'!$F:$F,"V")</f>
        <v>1</v>
      </c>
      <c r="AO37" s="81">
        <f>SUMIFS('Histórico de Jogos'!$A:$A,'Histórico de Jogos'!$B:$B,"&gt;="&amp;AO$2,'Histórico de Jogos'!$B:$B,"&lt;="&amp;EOMONTH(AO$2,0),'Histórico de Jogos'!$D:$D,$A37,'Histórico de Jogos'!$F:$F,"V")</f>
        <v>0</v>
      </c>
      <c r="AP37" s="81">
        <f>SUMIFS('Histórico de Jogos'!$A:$A,'Histórico de Jogos'!$B:$B,"&gt;="&amp;AP$2,'Histórico de Jogos'!$B:$B,"&lt;="&amp;EOMONTH(AP$2,0),'Histórico de Jogos'!$D:$D,$A37,'Histórico de Jogos'!$F:$F,"D")</f>
        <v>0</v>
      </c>
      <c r="AQ37" s="81">
        <f>SUMIFS('Histórico de Jogos'!$A:$A,'Histórico de Jogos'!$B:$B,"&gt;="&amp;AQ$2,'Histórico de Jogos'!$B:$B,"&lt;="&amp;EOMONTH(AQ$2,0),'Histórico de Jogos'!$D:$D,$A37,'Histórico de Jogos'!$F:$F,"V")</f>
        <v>0</v>
      </c>
      <c r="AR37" s="81">
        <f>SUMIFS('Histórico de Jogos'!$A:$A,'Histórico de Jogos'!$B:$B,"&gt;="&amp;AR$2,'Histórico de Jogos'!$B:$B,"&lt;="&amp;EOMONTH(AR$2,0),'Histórico de Jogos'!$D:$D,$A37,'Histórico de Jogos'!$F:$F,"V")</f>
        <v>0</v>
      </c>
      <c r="AS37" s="81">
        <f>SUMIFS('Histórico de Jogos'!$A:$A,'Histórico de Jogos'!$B:$B,"&gt;="&amp;AS$2,'Histórico de Jogos'!$B:$B,"&lt;="&amp;EOMONTH(AS$2,0),'Histórico de Jogos'!$D:$D,$A37,'Histórico de Jogos'!$F:$F,"V")</f>
        <v>0</v>
      </c>
      <c r="AT37" s="81">
        <f>SUMIFS('Histórico de Jogos'!$A:$A,'Histórico de Jogos'!$B:$B,"&gt;="&amp;AT$2,'Histórico de Jogos'!$B:$B,"&lt;="&amp;EOMONTH(AT$2,0),'Histórico de Jogos'!$D:$D,$A37,'Histórico de Jogos'!$F:$F,"D")</f>
        <v>0</v>
      </c>
      <c r="AU37" s="81">
        <f>SUMIFS('Histórico de Jogos'!$A:$A,'Histórico de Jogos'!$B:$B,"&gt;="&amp;AU$2,'Histórico de Jogos'!$B:$B,"&lt;="&amp;EOMONTH(AU$2,0),'Histórico de Jogos'!$D:$D,$A37,'Histórico de Jogos'!$F:$F,"D")</f>
        <v>0</v>
      </c>
      <c r="AV37" s="81">
        <f>SUMIFS('Histórico de Jogos'!$A:$A,'Histórico de Jogos'!$B:$B,"&gt;="&amp;AV$2,'Histórico de Jogos'!$B:$B,"&lt;="&amp;EOMONTH(AV$2,0),'Histórico de Jogos'!$D:$D,$A37,'Histórico de Jogos'!$F:$F,"D")</f>
        <v>0</v>
      </c>
      <c r="AW37" s="81">
        <f>SUMIFS('Histórico de Jogos'!$A:$A,'Histórico de Jogos'!$B:$B,"&gt;="&amp;AW$2,'Histórico de Jogos'!$B:$B,"&lt;="&amp;EOMONTH(AW$2,0),'Histórico de Jogos'!$D:$D,$A37,'Histórico de Jogos'!$F:$F,"D")</f>
        <v>0</v>
      </c>
      <c r="AX37" s="57">
        <f>SUMIFS('Histórico de Jogos'!$A:$A,'Histórico de Jogos'!$B:$B,"&gt;="&amp;AX$2,'Histórico de Jogos'!$B:$B,"&lt;="&amp;EOMONTH(AX$2,0),'Histórico de Jogos'!$D:$D,$A37,'Histórico de Jogos'!$F:$F,"E")</f>
        <v>0</v>
      </c>
      <c r="AY37" s="57">
        <f>SUMIFS('Histórico de Jogos'!$A:$A,'Histórico de Jogos'!$B:$B,"&gt;="&amp;AY$2,'Histórico de Jogos'!$B:$B,"&lt;="&amp;EOMONTH(AY$2,0),'Histórico de Jogos'!$D:$D,$A37,'Histórico de Jogos'!$F:$F,"E")</f>
        <v>0</v>
      </c>
      <c r="AZ37" s="57">
        <f>SUMIFS('Histórico de Jogos'!$A:$A,'Histórico de Jogos'!$B:$B,"&gt;="&amp;AZ$2,'Histórico de Jogos'!$B:$B,"&lt;="&amp;EOMONTH(AZ$2,0),'Histórico de Jogos'!$D:$D,$A37,'Histórico de Jogos'!$F:$F,"E")</f>
        <v>1</v>
      </c>
      <c r="BA37" s="57">
        <f>SUMIFS('Histórico de Jogos'!$A:$A,'Histórico de Jogos'!$B:$B,"&gt;="&amp;BA$2,'Histórico de Jogos'!$B:$B,"&lt;="&amp;EOMONTH(BA$2,0),'Histórico de Jogos'!$D:$D,$A37,'Histórico de Jogos'!$F:$F,"E")</f>
        <v>0</v>
      </c>
      <c r="BB37" s="57">
        <f>SUMIFS('Histórico de Jogos'!$A:$A,'Histórico de Jogos'!$B:$B,"&gt;="&amp;BB$2,'Histórico de Jogos'!$B:$B,"&lt;="&amp;EOMONTH(BB$2,0),'Histórico de Jogos'!$D:$D,$A37,'Histórico de Jogos'!$F:$F,"E")</f>
        <v>0</v>
      </c>
      <c r="BC37" s="57">
        <f>SUMIFS('Histórico de Jogos'!$A:$A,'Histórico de Jogos'!$B:$B,"&gt;="&amp;BC$2,'Histórico de Jogos'!$B:$B,"&lt;="&amp;EOMONTH(BC$2,0),'Histórico de Jogos'!$D:$D,$A37,'Histórico de Jogos'!$F:$F,"E")</f>
        <v>0</v>
      </c>
      <c r="BD37" s="57">
        <f>SUMIFS('Histórico de Jogos'!$A:$A,'Histórico de Jogos'!$B:$B,"&gt;="&amp;BD$2,'Histórico de Jogos'!$B:$B,"&lt;="&amp;EOMONTH(BD$2,0),'Histórico de Jogos'!$D:$D,$A37,'Histórico de Jogos'!$F:$F,"E")</f>
        <v>0</v>
      </c>
      <c r="BE37" s="57">
        <f>SUMIFS('Histórico de Jogos'!$A:$A,'Histórico de Jogos'!$B:$B,"&gt;="&amp;BE$2,'Histórico de Jogos'!$B:$B,"&lt;="&amp;EOMONTH(BE$2,0),'Histórico de Jogos'!$D:$D,$A37,'Histórico de Jogos'!$F:$F,"E")</f>
        <v>0</v>
      </c>
      <c r="BF37" s="57">
        <f>SUMIFS('Histórico de Jogos'!$A:$A,'Histórico de Jogos'!$B:$B,"&gt;="&amp;BF$2,'Histórico de Jogos'!$B:$B,"&lt;="&amp;EOMONTH(BF$2,0),'Histórico de Jogos'!$D:$D,$A37,'Histórico de Jogos'!$F:$F,"E")</f>
        <v>0</v>
      </c>
      <c r="BG37" s="57">
        <f>SUMIFS('Histórico de Jogos'!$A:$A,'Histórico de Jogos'!$B:$B,"&gt;="&amp;BG$2,'Histórico de Jogos'!$B:$B,"&lt;="&amp;EOMONTH(BG$2,0),'Histórico de Jogos'!$D:$D,$A37,'Histórico de Jogos'!$F:$F,"E")</f>
        <v>0</v>
      </c>
      <c r="BH37" s="57">
        <f>SUMIFS('Histórico de Jogos'!$A:$A,'Histórico de Jogos'!$B:$B,"&gt;="&amp;BH$2,'Histórico de Jogos'!$B:$B,"&lt;="&amp;EOMONTH(BH$2,0),'Histórico de Jogos'!$D:$D,$A37,'Histórico de Jogos'!$F:$F,"E")</f>
        <v>0</v>
      </c>
      <c r="BI37" s="57">
        <f>SUMIFS('Histórico de Jogos'!$A:$A,'Histórico de Jogos'!$B:$B,"&gt;="&amp;BI$2,'Histórico de Jogos'!$B:$B,"&lt;="&amp;EOMONTH(BI$2,0),'Histórico de Jogos'!$D:$D,$A37,'Histórico de Jogos'!$F:$F,"E")</f>
        <v>0</v>
      </c>
      <c r="BJ37" s="79">
        <f t="shared" ref="BJ37:BU37" si="178">SUM(Z37*3)+(AX37)</f>
        <v>0</v>
      </c>
      <c r="BK37" s="79">
        <f t="shared" si="178"/>
        <v>0</v>
      </c>
      <c r="BL37" s="79">
        <f t="shared" si="178"/>
        <v>4</v>
      </c>
      <c r="BM37" s="79">
        <f t="shared" si="178"/>
        <v>0</v>
      </c>
      <c r="BN37" s="79">
        <f t="shared" si="178"/>
        <v>0</v>
      </c>
      <c r="BO37" s="79">
        <f t="shared" si="178"/>
        <v>0</v>
      </c>
      <c r="BP37" s="79">
        <f t="shared" si="178"/>
        <v>0</v>
      </c>
      <c r="BQ37" s="79">
        <f t="shared" si="178"/>
        <v>0</v>
      </c>
      <c r="BR37" s="79">
        <f t="shared" si="178"/>
        <v>0</v>
      </c>
      <c r="BS37" s="79">
        <f t="shared" si="178"/>
        <v>0</v>
      </c>
      <c r="BT37" s="79">
        <f t="shared" si="178"/>
        <v>0</v>
      </c>
      <c r="BU37" s="79">
        <f t="shared" si="178"/>
        <v>0</v>
      </c>
    </row>
    <row r="38">
      <c r="A38" s="22" t="str">
        <f>Atletas!A:A</f>
        <v>Rafael Backes</v>
      </c>
      <c r="B38" s="78">
        <f t="shared" ref="B38:C38" si="179">BJ38/(4*3)</f>
        <v>0</v>
      </c>
      <c r="C38" s="78">
        <f t="shared" si="179"/>
        <v>0</v>
      </c>
      <c r="D38" s="78">
        <f t="shared" si="7"/>
        <v>0</v>
      </c>
      <c r="E38" s="78">
        <f t="shared" ref="E38:F38" si="180">BM38/(4*3)</f>
        <v>0</v>
      </c>
      <c r="F38" s="78">
        <f t="shared" si="180"/>
        <v>0</v>
      </c>
      <c r="G38" s="78">
        <f t="shared" si="9"/>
        <v>0</v>
      </c>
      <c r="H38" s="78">
        <f t="shared" ref="H38:I38" si="181">BP38/(4*3)</f>
        <v>0</v>
      </c>
      <c r="I38" s="78">
        <f t="shared" si="181"/>
        <v>0</v>
      </c>
      <c r="J38" s="78">
        <f t="shared" si="11"/>
        <v>0</v>
      </c>
      <c r="K38" s="78">
        <f t="shared" ref="K38:M38" si="182">BS38/(4*3)</f>
        <v>0</v>
      </c>
      <c r="L38" s="78">
        <f t="shared" si="182"/>
        <v>0</v>
      </c>
      <c r="M38" s="78">
        <f t="shared" si="182"/>
        <v>0</v>
      </c>
      <c r="N38" s="79">
        <f>SUMIFS('Histórico de Jogos'!$A:$A,'Histórico de Jogos'!$B:$B,"&gt;="&amp;N$2,'Histórico de Jogos'!$B:$B,"&lt;="&amp;EOMONTH(N$2,0),'Histórico de Jogos'!$D:$D,$A38)</f>
        <v>0</v>
      </c>
      <c r="O38" s="79">
        <f>SUMIFS('Histórico de Jogos'!$A:$A,'Histórico de Jogos'!$B:$B,"&gt;="&amp;O$2,'Histórico de Jogos'!$B:$B,"&lt;="&amp;EOMONTH(O$2,0),'Histórico de Jogos'!$D:$D,$A38)</f>
        <v>1</v>
      </c>
      <c r="P38" s="79">
        <f>SUMIFS('Histórico de Jogos'!$A:$A,'Histórico de Jogos'!$B:$B,"&gt;="&amp;P$2,'Histórico de Jogos'!$B:$B,"&lt;="&amp;EOMONTH(P$2,0),'Histórico de Jogos'!$D:$D,$A38)</f>
        <v>0</v>
      </c>
      <c r="Q38" s="79">
        <f>SUMIFS('Histórico de Jogos'!$A:$A,'Histórico de Jogos'!$B:$B,"&gt;="&amp;Q$2,'Histórico de Jogos'!$B:$B,"&lt;="&amp;EOMONTH(Q$2,0),'Histórico de Jogos'!$D:$D,$A38)</f>
        <v>0</v>
      </c>
      <c r="R38" s="79">
        <f>SUMIFS('Histórico de Jogos'!$A:$A,'Histórico de Jogos'!$B:$B,"&gt;="&amp;R$2,'Histórico de Jogos'!$B:$B,"&lt;="&amp;EOMONTH(R$2,0),'Histórico de Jogos'!$D:$D,$A38)</f>
        <v>0</v>
      </c>
      <c r="S38" s="79">
        <f>SUMIFS('Histórico de Jogos'!$A:$A,'Histórico de Jogos'!$B:$B,"&gt;="&amp;S$2,'Histórico de Jogos'!$B:$B,"&lt;="&amp;EOMONTH(S$2,0),'Histórico de Jogos'!$D:$D,$A38)</f>
        <v>0</v>
      </c>
      <c r="T38" s="79">
        <f>SUMIFS('Histórico de Jogos'!$A:$A,'Histórico de Jogos'!$B:$B,"&gt;="&amp;T$2,'Histórico de Jogos'!$B:$B,"&lt;="&amp;EOMONTH(T$2,0),'Histórico de Jogos'!$D:$D,$A38)</f>
        <v>0</v>
      </c>
      <c r="U38" s="79">
        <f>SUMIFS('Histórico de Jogos'!$A:$A,'Histórico de Jogos'!$B:$B,"&gt;="&amp;U$2,'Histórico de Jogos'!$B:$B,"&lt;="&amp;EOMONTH(U$2,0),'Histórico de Jogos'!$D:$D,$A38)</f>
        <v>0</v>
      </c>
      <c r="V38" s="79">
        <f>SUMIFS('Histórico de Jogos'!$A:$A,'Histórico de Jogos'!$B:$B,"&gt;="&amp;V$2,'Histórico de Jogos'!$B:$B,"&lt;="&amp;EOMONTH(V$2,0),'Histórico de Jogos'!$D:$D,$A38)</f>
        <v>0</v>
      </c>
      <c r="W38" s="79">
        <f>SUMIFS('Histórico de Jogos'!$A:$A,'Histórico de Jogos'!$B:$B,"&gt;="&amp;W$2,'Histórico de Jogos'!$B:$B,"&lt;="&amp;EOMONTH(W$2,0),'Histórico de Jogos'!$D:$D,$A38)</f>
        <v>0</v>
      </c>
      <c r="X38" s="79">
        <f>SUMIFS('Histórico de Jogos'!$A:$A,'Histórico de Jogos'!$B:$B,"&gt;="&amp;X$2,'Histórico de Jogos'!$B:$B,"&lt;="&amp;EOMONTH(X$2,0),'Histórico de Jogos'!$D:$D,$A38)</f>
        <v>0</v>
      </c>
      <c r="Y38" s="79">
        <f>SUMIFS('Histórico de Jogos'!$A:$A,'Histórico de Jogos'!$B:$B,"&gt;="&amp;Y$2,'Histórico de Jogos'!$B:$B,"&lt;="&amp;EOMONTH(Y$2,0),'Histórico de Jogos'!$D:$D,$A38)</f>
        <v>0</v>
      </c>
      <c r="Z38" s="80">
        <f>SUMIFS('Histórico de Jogos'!$A:$A,'Histórico de Jogos'!$B:$B,"&gt;="&amp;Z$2,'Histórico de Jogos'!$B:$B,"&lt;="&amp;EOMONTH(Z$2,0),'Histórico de Jogos'!$D:$D,$A38,'Histórico de Jogos'!$F:$F,"V")</f>
        <v>0</v>
      </c>
      <c r="AA38" s="80">
        <f>SUMIFS('Histórico de Jogos'!$A:$A,'Histórico de Jogos'!$B:$B,"&gt;="&amp;AA$2,'Histórico de Jogos'!$B:$B,"&lt;="&amp;EOMONTH(AA$2,0),'Histórico de Jogos'!$D:$D,$A38,'Histórico de Jogos'!$F:$F,"V")</f>
        <v>0</v>
      </c>
      <c r="AB38" s="80">
        <f>SUMIFS('Histórico de Jogos'!$A:$A,'Histórico de Jogos'!$B:$B,"&gt;="&amp;AB$2,'Histórico de Jogos'!$B:$B,"&lt;="&amp;EOMONTH(AB$2,0),'Histórico de Jogos'!$D:$D,$A38,'Histórico de Jogos'!$F:$F,"V")</f>
        <v>0</v>
      </c>
      <c r="AC38" s="80">
        <f>SUMIFS('Histórico de Jogos'!$A:$A,'Histórico de Jogos'!$B:$B,"&gt;="&amp;AC$2,'Histórico de Jogos'!$B:$B,"&lt;="&amp;EOMONTH(AC$2,0),'Histórico de Jogos'!$D:$D,$A38,'Histórico de Jogos'!$F:$F,"V")</f>
        <v>0</v>
      </c>
      <c r="AD38" s="80">
        <f>SUMIFS('Histórico de Jogos'!$A:$A,'Histórico de Jogos'!$B:$B,"&gt;="&amp;AD$2,'Histórico de Jogos'!$B:$B,"&lt;="&amp;EOMONTH(AD$2,0),'Histórico de Jogos'!$D:$D,$A38,'Histórico de Jogos'!$F:$F,"V")</f>
        <v>0</v>
      </c>
      <c r="AE38" s="80">
        <f>SUMIFS('Histórico de Jogos'!$A:$A,'Histórico de Jogos'!$B:$B,"&gt;="&amp;AE$2,'Histórico de Jogos'!$B:$B,"&lt;="&amp;EOMONTH(AE$2,0),'Histórico de Jogos'!$D:$D,$A38,'Histórico de Jogos'!$F:$F,"V")</f>
        <v>0</v>
      </c>
      <c r="AF38" s="80">
        <f>SUMIFS('Histórico de Jogos'!$A:$A,'Histórico de Jogos'!$B:$B,"&gt;="&amp;AF$2,'Histórico de Jogos'!$B:$B,"&lt;="&amp;EOMONTH(AF$2,0),'Histórico de Jogos'!$D:$D,$A38,'Histórico de Jogos'!$F:$F,"V")</f>
        <v>0</v>
      </c>
      <c r="AG38" s="80">
        <f>SUMIFS('Histórico de Jogos'!$A:$A,'Histórico de Jogos'!$B:$B,"&gt;="&amp;AG$2,'Histórico de Jogos'!$B:$B,"&lt;="&amp;EOMONTH(AG$2,0),'Histórico de Jogos'!$D:$D,$A38,'Histórico de Jogos'!$F:$F,"V")</f>
        <v>0</v>
      </c>
      <c r="AH38" s="80">
        <f>SUMIFS('Histórico de Jogos'!$A:$A,'Histórico de Jogos'!$B:$B,"&gt;="&amp;AH$2,'Histórico de Jogos'!$B:$B,"&lt;="&amp;EOMONTH(AH$2,0),'Histórico de Jogos'!$D:$D,$A38,'Histórico de Jogos'!$F:$F,"V")</f>
        <v>0</v>
      </c>
      <c r="AI38" s="80">
        <f>SUMIFS('Histórico de Jogos'!$A:$A,'Histórico de Jogos'!$B:$B,"&gt;="&amp;AI$2,'Histórico de Jogos'!$B:$B,"&lt;="&amp;EOMONTH(AI$2,0),'Histórico de Jogos'!$D:$D,$A38,'Histórico de Jogos'!$F:$F,"V")</f>
        <v>0</v>
      </c>
      <c r="AJ38" s="80">
        <f>SUMIFS('Histórico de Jogos'!$A:$A,'Histórico de Jogos'!$B:$B,"&gt;="&amp;AJ$2,'Histórico de Jogos'!$B:$B,"&lt;="&amp;EOMONTH(AJ$2,0),'Histórico de Jogos'!$D:$D,$A38,'Histórico de Jogos'!$F:$F,"V")</f>
        <v>0</v>
      </c>
      <c r="AK38" s="80">
        <f>SUMIFS('Histórico de Jogos'!$A:$A,'Histórico de Jogos'!$B:$B,"&gt;="&amp;AK$2,'Histórico de Jogos'!$B:$B,"&lt;="&amp;EOMONTH(AK$2,0),'Histórico de Jogos'!$D:$D,$A38,'Histórico de Jogos'!$F:$F,"V")</f>
        <v>0</v>
      </c>
      <c r="AL38" s="81">
        <f>SUMIFS('Histórico de Jogos'!$A:$A,'Histórico de Jogos'!$B:$B,"&gt;="&amp;AL$2,'Histórico de Jogos'!$B:$B,"&lt;="&amp;EOMONTH(AL$2,0),'Histórico de Jogos'!$D:$D,$A38,'Histórico de Jogos'!$F:$F,"D")</f>
        <v>0</v>
      </c>
      <c r="AM38" s="81">
        <f>SUMIFS('Histórico de Jogos'!$A:$A,'Histórico de Jogos'!$B:$B,"&gt;="&amp;AM$2,'Histórico de Jogos'!$B:$B,"&lt;="&amp;EOMONTH(AM$2,0),'Histórico de Jogos'!$D:$D,$A38,'Histórico de Jogos'!$F:$F,"D")</f>
        <v>1</v>
      </c>
      <c r="AN38" s="81">
        <f>SUMIFS('Histórico de Jogos'!$A:$A,'Histórico de Jogos'!$B:$B,"&gt;="&amp;AN$2,'Histórico de Jogos'!$B:$B,"&lt;="&amp;EOMONTH(AN$2,0),'Histórico de Jogos'!$D:$D,$A38,'Histórico de Jogos'!$F:$F,"D")</f>
        <v>0</v>
      </c>
      <c r="AO38" s="81">
        <f>SUMIFS('Histórico de Jogos'!$A:$A,'Histórico de Jogos'!$B:$B,"&gt;="&amp;AO$2,'Histórico de Jogos'!$B:$B,"&lt;="&amp;EOMONTH(AO$2,0),'Histórico de Jogos'!$D:$D,$A38,'Histórico de Jogos'!$F:$F,"D")</f>
        <v>0</v>
      </c>
      <c r="AP38" s="81">
        <f>SUMIFS('Histórico de Jogos'!$A:$A,'Histórico de Jogos'!$B:$B,"&gt;="&amp;AP$2,'Histórico de Jogos'!$B:$B,"&lt;="&amp;EOMONTH(AP$2,0),'Histórico de Jogos'!$D:$D,$A38,'Histórico de Jogos'!$F:$F,"D")</f>
        <v>0</v>
      </c>
      <c r="AQ38" s="81">
        <f>SUMIFS('Histórico de Jogos'!$A:$A,'Histórico de Jogos'!$B:$B,"&gt;="&amp;AQ$2,'Histórico de Jogos'!$B:$B,"&lt;="&amp;EOMONTH(AQ$2,0),'Histórico de Jogos'!$D:$D,$A38,'Histórico de Jogos'!$F:$F,"D")</f>
        <v>0</v>
      </c>
      <c r="AR38" s="81">
        <f>SUMIFS('Histórico de Jogos'!$A:$A,'Histórico de Jogos'!$B:$B,"&gt;="&amp;AR$2,'Histórico de Jogos'!$B:$B,"&lt;="&amp;EOMONTH(AR$2,0),'Histórico de Jogos'!$D:$D,$A38,'Histórico de Jogos'!$F:$F,"D")</f>
        <v>0</v>
      </c>
      <c r="AS38" s="81">
        <f>SUMIFS('Histórico de Jogos'!$A:$A,'Histórico de Jogos'!$B:$B,"&gt;="&amp;AS$2,'Histórico de Jogos'!$B:$B,"&lt;="&amp;EOMONTH(AS$2,0),'Histórico de Jogos'!$D:$D,$A38,'Histórico de Jogos'!$F:$F,"D")</f>
        <v>0</v>
      </c>
      <c r="AT38" s="81">
        <f>SUMIFS('Histórico de Jogos'!$A:$A,'Histórico de Jogos'!$B:$B,"&gt;="&amp;AT$2,'Histórico de Jogos'!$B:$B,"&lt;="&amp;EOMONTH(AT$2,0),'Histórico de Jogos'!$D:$D,$A38,'Histórico de Jogos'!$F:$F,"D")</f>
        <v>0</v>
      </c>
      <c r="AU38" s="81">
        <f>SUMIFS('Histórico de Jogos'!$A:$A,'Histórico de Jogos'!$B:$B,"&gt;="&amp;AU$2,'Histórico de Jogos'!$B:$B,"&lt;="&amp;EOMONTH(AU$2,0),'Histórico de Jogos'!$D:$D,$A38,'Histórico de Jogos'!$F:$F,"D")</f>
        <v>0</v>
      </c>
      <c r="AV38" s="81">
        <f>SUMIFS('Histórico de Jogos'!$A:$A,'Histórico de Jogos'!$B:$B,"&gt;="&amp;AV$2,'Histórico de Jogos'!$B:$B,"&lt;="&amp;EOMONTH(AV$2,0),'Histórico de Jogos'!$D:$D,$A38,'Histórico de Jogos'!$F:$F,"D")</f>
        <v>0</v>
      </c>
      <c r="AW38" s="81">
        <f>SUMIFS('Histórico de Jogos'!$A:$A,'Histórico de Jogos'!$B:$B,"&gt;="&amp;AW$2,'Histórico de Jogos'!$B:$B,"&lt;="&amp;EOMONTH(AW$2,0),'Histórico de Jogos'!$D:$D,$A38,'Histórico de Jogos'!$F:$F,"D")</f>
        <v>0</v>
      </c>
      <c r="AX38" s="57">
        <f>SUMIFS('Histórico de Jogos'!$A:$A,'Histórico de Jogos'!$B:$B,"&gt;="&amp;AX$2,'Histórico de Jogos'!$B:$B,"&lt;="&amp;EOMONTH(AX$2,0),'Histórico de Jogos'!$D:$D,$A38,'Histórico de Jogos'!$F:$F,"E")</f>
        <v>0</v>
      </c>
      <c r="AY38" s="57">
        <f>SUMIFS('Histórico de Jogos'!$A:$A,'Histórico de Jogos'!$B:$B,"&gt;="&amp;AY$2,'Histórico de Jogos'!$B:$B,"&lt;="&amp;EOMONTH(AY$2,0),'Histórico de Jogos'!$D:$D,$A38,'Histórico de Jogos'!$F:$F,"E")</f>
        <v>0</v>
      </c>
      <c r="AZ38" s="57">
        <f>SUMIFS('Histórico de Jogos'!$A:$A,'Histórico de Jogos'!$B:$B,"&gt;="&amp;AZ$2,'Histórico de Jogos'!$B:$B,"&lt;="&amp;EOMONTH(AZ$2,0),'Histórico de Jogos'!$D:$D,$A38,'Histórico de Jogos'!$F:$F,"E")</f>
        <v>0</v>
      </c>
      <c r="BA38" s="57">
        <f>SUMIFS('Histórico de Jogos'!$A:$A,'Histórico de Jogos'!$B:$B,"&gt;="&amp;BA$2,'Histórico de Jogos'!$B:$B,"&lt;="&amp;EOMONTH(BA$2,0),'Histórico de Jogos'!$D:$D,$A38,'Histórico de Jogos'!$F:$F,"E")</f>
        <v>0</v>
      </c>
      <c r="BB38" s="57">
        <f>SUMIFS('Histórico de Jogos'!$A:$A,'Histórico de Jogos'!$B:$B,"&gt;="&amp;BB$2,'Histórico de Jogos'!$B:$B,"&lt;="&amp;EOMONTH(BB$2,0),'Histórico de Jogos'!$D:$D,$A38,'Histórico de Jogos'!$F:$F,"E")</f>
        <v>0</v>
      </c>
      <c r="BC38" s="57">
        <f>SUMIFS('Histórico de Jogos'!$A:$A,'Histórico de Jogos'!$B:$B,"&gt;="&amp;BC$2,'Histórico de Jogos'!$B:$B,"&lt;="&amp;EOMONTH(BC$2,0),'Histórico de Jogos'!$D:$D,$A38,'Histórico de Jogos'!$F:$F,"E")</f>
        <v>0</v>
      </c>
      <c r="BD38" s="57">
        <f>SUMIFS('Histórico de Jogos'!$A:$A,'Histórico de Jogos'!$B:$B,"&gt;="&amp;BD$2,'Histórico de Jogos'!$B:$B,"&lt;="&amp;EOMONTH(BD$2,0),'Histórico de Jogos'!$D:$D,$A38,'Histórico de Jogos'!$F:$F,"E")</f>
        <v>0</v>
      </c>
      <c r="BE38" s="57">
        <f>SUMIFS('Histórico de Jogos'!$A:$A,'Histórico de Jogos'!$B:$B,"&gt;="&amp;BE$2,'Histórico de Jogos'!$B:$B,"&lt;="&amp;EOMONTH(BE$2,0),'Histórico de Jogos'!$D:$D,$A38,'Histórico de Jogos'!$F:$F,"E")</f>
        <v>0</v>
      </c>
      <c r="BF38" s="57">
        <f>SUMIFS('Histórico de Jogos'!$A:$A,'Histórico de Jogos'!$B:$B,"&gt;="&amp;BF$2,'Histórico de Jogos'!$B:$B,"&lt;="&amp;EOMONTH(BF$2,0),'Histórico de Jogos'!$D:$D,$A38,'Histórico de Jogos'!$F:$F,"E")</f>
        <v>0</v>
      </c>
      <c r="BG38" s="57">
        <f>SUMIFS('Histórico de Jogos'!$A:$A,'Histórico de Jogos'!$B:$B,"&gt;="&amp;BG$2,'Histórico de Jogos'!$B:$B,"&lt;="&amp;EOMONTH(BG$2,0),'Histórico de Jogos'!$D:$D,$A38,'Histórico de Jogos'!$F:$F,"E")</f>
        <v>0</v>
      </c>
      <c r="BH38" s="57">
        <f>SUMIFS('Histórico de Jogos'!$A:$A,'Histórico de Jogos'!$B:$B,"&gt;="&amp;BH$2,'Histórico de Jogos'!$B:$B,"&lt;="&amp;EOMONTH(BH$2,0),'Histórico de Jogos'!$D:$D,$A38,'Histórico de Jogos'!$F:$F,"E")</f>
        <v>0</v>
      </c>
      <c r="BI38" s="57">
        <f>SUMIFS('Histórico de Jogos'!$A:$A,'Histórico de Jogos'!$B:$B,"&gt;="&amp;BI$2,'Histórico de Jogos'!$B:$B,"&lt;="&amp;EOMONTH(BI$2,0),'Histórico de Jogos'!$D:$D,$A38,'Histórico de Jogos'!$F:$F,"E")</f>
        <v>0</v>
      </c>
      <c r="BJ38" s="79">
        <f t="shared" ref="BJ38:BU38" si="183">SUM(Z38*3)+(AX38)</f>
        <v>0</v>
      </c>
      <c r="BK38" s="79">
        <f t="shared" si="183"/>
        <v>0</v>
      </c>
      <c r="BL38" s="79">
        <f t="shared" si="183"/>
        <v>0</v>
      </c>
      <c r="BM38" s="79">
        <f t="shared" si="183"/>
        <v>0</v>
      </c>
      <c r="BN38" s="79">
        <f t="shared" si="183"/>
        <v>0</v>
      </c>
      <c r="BO38" s="79">
        <f t="shared" si="183"/>
        <v>0</v>
      </c>
      <c r="BP38" s="79">
        <f t="shared" si="183"/>
        <v>0</v>
      </c>
      <c r="BQ38" s="79">
        <f t="shared" si="183"/>
        <v>0</v>
      </c>
      <c r="BR38" s="79">
        <f t="shared" si="183"/>
        <v>0</v>
      </c>
      <c r="BS38" s="79">
        <f t="shared" si="183"/>
        <v>0</v>
      </c>
      <c r="BT38" s="79">
        <f t="shared" si="183"/>
        <v>0</v>
      </c>
      <c r="BU38" s="79">
        <f t="shared" si="183"/>
        <v>0</v>
      </c>
    </row>
    <row r="39">
      <c r="A39" s="22" t="str">
        <f>Atletas!A:A</f>
        <v>Rafael Justo</v>
      </c>
      <c r="B39" s="78">
        <f t="shared" ref="B39:C39" si="184">BJ39/(4*3)</f>
        <v>0</v>
      </c>
      <c r="C39" s="78">
        <f t="shared" si="184"/>
        <v>0.08333333333</v>
      </c>
      <c r="D39" s="78">
        <f t="shared" si="7"/>
        <v>0.3333333333</v>
      </c>
      <c r="E39" s="78">
        <f t="shared" ref="E39:F39" si="185">BM39/(4*3)</f>
        <v>0.25</v>
      </c>
      <c r="F39" s="78">
        <f t="shared" si="185"/>
        <v>0</v>
      </c>
      <c r="G39" s="78">
        <f t="shared" si="9"/>
        <v>0.2</v>
      </c>
      <c r="H39" s="78">
        <f t="shared" ref="H39:I39" si="186">BP39/(4*3)</f>
        <v>0</v>
      </c>
      <c r="I39" s="78">
        <f t="shared" si="186"/>
        <v>0</v>
      </c>
      <c r="J39" s="78">
        <f t="shared" si="11"/>
        <v>0</v>
      </c>
      <c r="K39" s="78">
        <f t="shared" ref="K39:M39" si="187">BS39/(4*3)</f>
        <v>0</v>
      </c>
      <c r="L39" s="78">
        <f t="shared" si="187"/>
        <v>0</v>
      </c>
      <c r="M39" s="78">
        <f t="shared" si="187"/>
        <v>0</v>
      </c>
      <c r="N39" s="79">
        <f>SUMIFS('Histórico de Jogos'!$A:$A,'Histórico de Jogos'!$B:$B,"&gt;="&amp;N$2,'Histórico de Jogos'!$B:$B,"&lt;="&amp;EOMONTH(N$2,0),'Histórico de Jogos'!$D:$D,$A39)</f>
        <v>0</v>
      </c>
      <c r="O39" s="79">
        <f>SUMIFS('Histórico de Jogos'!$A:$A,'Histórico de Jogos'!$B:$B,"&gt;="&amp;O$2,'Histórico de Jogos'!$B:$B,"&lt;="&amp;EOMONTH(O$2,0),'Histórico de Jogos'!$D:$D,$A39)</f>
        <v>1</v>
      </c>
      <c r="P39" s="79">
        <f>SUMIFS('Histórico de Jogos'!$A:$A,'Histórico de Jogos'!$B:$B,"&gt;="&amp;P$2,'Histórico de Jogos'!$B:$B,"&lt;="&amp;EOMONTH(P$2,0),'Histórico de Jogos'!$D:$D,$A39)</f>
        <v>3</v>
      </c>
      <c r="Q39" s="79">
        <f>SUMIFS('Histórico de Jogos'!$A:$A,'Histórico de Jogos'!$B:$B,"&gt;="&amp;Q$2,'Histórico de Jogos'!$B:$B,"&lt;="&amp;EOMONTH(Q$2,0),'Histórico de Jogos'!$D:$D,$A39)</f>
        <v>4</v>
      </c>
      <c r="R39" s="79">
        <f>SUMIFS('Histórico de Jogos'!$A:$A,'Histórico de Jogos'!$B:$B,"&gt;="&amp;R$2,'Histórico de Jogos'!$B:$B,"&lt;="&amp;EOMONTH(R$2,0),'Histórico de Jogos'!$D:$D,$A39)</f>
        <v>3</v>
      </c>
      <c r="S39" s="79">
        <f>SUMIFS('Histórico de Jogos'!$A:$A,'Histórico de Jogos'!$B:$B,"&gt;="&amp;S$2,'Histórico de Jogos'!$B:$B,"&lt;="&amp;EOMONTH(S$2,0),'Histórico de Jogos'!$D:$D,$A39)</f>
        <v>2</v>
      </c>
      <c r="T39" s="79">
        <f>SUMIFS('Histórico de Jogos'!$A:$A,'Histórico de Jogos'!$B:$B,"&gt;="&amp;T$2,'Histórico de Jogos'!$B:$B,"&lt;="&amp;EOMONTH(T$2,0),'Histórico de Jogos'!$D:$D,$A39)</f>
        <v>1</v>
      </c>
      <c r="U39" s="79">
        <f>SUMIFS('Histórico de Jogos'!$A:$A,'Histórico de Jogos'!$B:$B,"&gt;="&amp;U$2,'Histórico de Jogos'!$B:$B,"&lt;="&amp;EOMONTH(U$2,0),'Histórico de Jogos'!$D:$D,$A39)</f>
        <v>0</v>
      </c>
      <c r="V39" s="79">
        <f>SUMIFS('Histórico de Jogos'!$A:$A,'Histórico de Jogos'!$B:$B,"&gt;="&amp;V$2,'Histórico de Jogos'!$B:$B,"&lt;="&amp;EOMONTH(V$2,0),'Histórico de Jogos'!$D:$D,$A39)</f>
        <v>0</v>
      </c>
      <c r="W39" s="79">
        <f>SUMIFS('Histórico de Jogos'!$A:$A,'Histórico de Jogos'!$B:$B,"&gt;="&amp;W$2,'Histórico de Jogos'!$B:$B,"&lt;="&amp;EOMONTH(W$2,0),'Histórico de Jogos'!$D:$D,$A39)</f>
        <v>0</v>
      </c>
      <c r="X39" s="79">
        <f>SUMIFS('Histórico de Jogos'!$A:$A,'Histórico de Jogos'!$B:$B,"&gt;="&amp;X$2,'Histórico de Jogos'!$B:$B,"&lt;="&amp;EOMONTH(X$2,0),'Histórico de Jogos'!$D:$D,$A39)</f>
        <v>0</v>
      </c>
      <c r="Y39" s="79">
        <f>SUMIFS('Histórico de Jogos'!$A:$A,'Histórico de Jogos'!$B:$B,"&gt;="&amp;Y$2,'Histórico de Jogos'!$B:$B,"&lt;="&amp;EOMONTH(Y$2,0),'Histórico de Jogos'!$D:$D,$A39)</f>
        <v>0</v>
      </c>
      <c r="Z39" s="80">
        <f>SUMIFS('Histórico de Jogos'!$A:$A,'Histórico de Jogos'!$B:$B,"&gt;="&amp;Z$2,'Histórico de Jogos'!$B:$B,"&lt;="&amp;EOMONTH(Z$2,0),'Histórico de Jogos'!$D:$D,$A39,'Histórico de Jogos'!$F:$F,"V")</f>
        <v>0</v>
      </c>
      <c r="AA39" s="80">
        <f>SUMIFS('Histórico de Jogos'!$A:$A,'Histórico de Jogos'!$B:$B,"&gt;="&amp;AA$2,'Histórico de Jogos'!$B:$B,"&lt;="&amp;EOMONTH(AA$2,0),'Histórico de Jogos'!$D:$D,$A39,'Histórico de Jogos'!$F:$F,"V")</f>
        <v>0</v>
      </c>
      <c r="AB39" s="80">
        <f>SUMIFS('Histórico de Jogos'!$A:$A,'Histórico de Jogos'!$B:$B,"&gt;="&amp;AB$2,'Histórico de Jogos'!$B:$B,"&lt;="&amp;EOMONTH(AB$2,0),'Histórico de Jogos'!$D:$D,$A39,'Histórico de Jogos'!$F:$F,"V")</f>
        <v>1</v>
      </c>
      <c r="AC39" s="80">
        <f>SUMIFS('Histórico de Jogos'!$A:$A,'Histórico de Jogos'!$B:$B,"&gt;="&amp;AC$2,'Histórico de Jogos'!$B:$B,"&lt;="&amp;EOMONTH(AC$2,0),'Histórico de Jogos'!$D:$D,$A39,'Histórico de Jogos'!$F:$F,"V")</f>
        <v>1</v>
      </c>
      <c r="AD39" s="80">
        <f>SUMIFS('Histórico de Jogos'!$A:$A,'Histórico de Jogos'!$B:$B,"&gt;="&amp;AD$2,'Histórico de Jogos'!$B:$B,"&lt;="&amp;EOMONTH(AD$2,0),'Histórico de Jogos'!$D:$D,$A39,'Histórico de Jogos'!$F:$F,"V")</f>
        <v>0</v>
      </c>
      <c r="AE39" s="80">
        <f>SUMIFS('Histórico de Jogos'!$A:$A,'Histórico de Jogos'!$B:$B,"&gt;="&amp;AE$2,'Histórico de Jogos'!$B:$B,"&lt;="&amp;EOMONTH(AE$2,0),'Histórico de Jogos'!$D:$D,$A39,'Histórico de Jogos'!$F:$F,"V")</f>
        <v>1</v>
      </c>
      <c r="AF39" s="80">
        <f>SUMIFS('Histórico de Jogos'!$A:$A,'Histórico de Jogos'!$B:$B,"&gt;="&amp;AF$2,'Histórico de Jogos'!$B:$B,"&lt;="&amp;EOMONTH(AF$2,0),'Histórico de Jogos'!$D:$D,$A39,'Histórico de Jogos'!$F:$F,"V")</f>
        <v>0</v>
      </c>
      <c r="AG39" s="80">
        <f>SUMIFS('Histórico de Jogos'!$A:$A,'Histórico de Jogos'!$B:$B,"&gt;="&amp;AG$2,'Histórico de Jogos'!$B:$B,"&lt;="&amp;EOMONTH(AG$2,0),'Histórico de Jogos'!$D:$D,$A39,'Histórico de Jogos'!$F:$F,"V")</f>
        <v>0</v>
      </c>
      <c r="AH39" s="80">
        <f>SUMIFS('Histórico de Jogos'!$A:$A,'Histórico de Jogos'!$B:$B,"&gt;="&amp;AH$2,'Histórico de Jogos'!$B:$B,"&lt;="&amp;EOMONTH(AH$2,0),'Histórico de Jogos'!$D:$D,$A39,'Histórico de Jogos'!$F:$F,"V")</f>
        <v>0</v>
      </c>
      <c r="AI39" s="80">
        <f>SUMIFS('Histórico de Jogos'!$A:$A,'Histórico de Jogos'!$B:$B,"&gt;="&amp;AI$2,'Histórico de Jogos'!$B:$B,"&lt;="&amp;EOMONTH(AI$2,0),'Histórico de Jogos'!$D:$D,$A39,'Histórico de Jogos'!$F:$F,"V")</f>
        <v>0</v>
      </c>
      <c r="AJ39" s="80">
        <f>SUMIFS('Histórico de Jogos'!$A:$A,'Histórico de Jogos'!$B:$B,"&gt;="&amp;AJ$2,'Histórico de Jogos'!$B:$B,"&lt;="&amp;EOMONTH(AJ$2,0),'Histórico de Jogos'!$D:$D,$A39,'Histórico de Jogos'!$F:$F,"V")</f>
        <v>0</v>
      </c>
      <c r="AK39" s="80">
        <f>SUMIFS('Histórico de Jogos'!$A:$A,'Histórico de Jogos'!$B:$B,"&gt;="&amp;AK$2,'Histórico de Jogos'!$B:$B,"&lt;="&amp;EOMONTH(AK$2,0),'Histórico de Jogos'!$D:$D,$A39,'Histórico de Jogos'!$F:$F,"V")</f>
        <v>0</v>
      </c>
      <c r="AL39" s="81">
        <f>SUMIFS('Histórico de Jogos'!$A:$A,'Histórico de Jogos'!$B:$B,"&gt;="&amp;AL$2,'Histórico de Jogos'!$B:$B,"&lt;="&amp;EOMONTH(AL$2,0),'Histórico de Jogos'!$D:$D,$A39,'Histórico de Jogos'!$F:$F,"V")</f>
        <v>0</v>
      </c>
      <c r="AM39" s="81">
        <f>SUMIFS('Histórico de Jogos'!$A:$A,'Histórico de Jogos'!$B:$B,"&gt;="&amp;AM$2,'Histórico de Jogos'!$B:$B,"&lt;="&amp;EOMONTH(AM$2,0),'Histórico de Jogos'!$D:$D,$A39,'Histórico de Jogos'!$F:$F,"V")</f>
        <v>0</v>
      </c>
      <c r="AN39" s="81">
        <f>SUMIFS('Histórico de Jogos'!$A:$A,'Histórico de Jogos'!$B:$B,"&gt;="&amp;AN$2,'Histórico de Jogos'!$B:$B,"&lt;="&amp;EOMONTH(AN$2,0),'Histórico de Jogos'!$D:$D,$A39,'Histórico de Jogos'!$F:$F,"V")</f>
        <v>1</v>
      </c>
      <c r="AO39" s="81">
        <f>SUMIFS('Histórico de Jogos'!$A:$A,'Histórico de Jogos'!$B:$B,"&gt;="&amp;AO$2,'Histórico de Jogos'!$B:$B,"&lt;="&amp;EOMONTH(AO$2,0),'Histórico de Jogos'!$D:$D,$A39,'Histórico de Jogos'!$F:$F,"V")</f>
        <v>1</v>
      </c>
      <c r="AP39" s="81">
        <f>SUMIFS('Histórico de Jogos'!$A:$A,'Histórico de Jogos'!$B:$B,"&gt;="&amp;AP$2,'Histórico de Jogos'!$B:$B,"&lt;="&amp;EOMONTH(AP$2,0),'Histórico de Jogos'!$D:$D,$A39,'Histórico de Jogos'!$F:$F,"D")</f>
        <v>3</v>
      </c>
      <c r="AQ39" s="81">
        <f>SUMIFS('Histórico de Jogos'!$A:$A,'Histórico de Jogos'!$B:$B,"&gt;="&amp;AQ$2,'Histórico de Jogos'!$B:$B,"&lt;="&amp;EOMONTH(AQ$2,0),'Histórico de Jogos'!$D:$D,$A39,'Histórico de Jogos'!$F:$F,"V")</f>
        <v>1</v>
      </c>
      <c r="AR39" s="81">
        <f>SUMIFS('Histórico de Jogos'!$A:$A,'Histórico de Jogos'!$B:$B,"&gt;="&amp;AR$2,'Histórico de Jogos'!$B:$B,"&lt;="&amp;EOMONTH(AR$2,0),'Histórico de Jogos'!$D:$D,$A39,'Histórico de Jogos'!$F:$F,"V")</f>
        <v>0</v>
      </c>
      <c r="AS39" s="81">
        <f>SUMIFS('Histórico de Jogos'!$A:$A,'Histórico de Jogos'!$B:$B,"&gt;="&amp;AS$2,'Histórico de Jogos'!$B:$B,"&lt;="&amp;EOMONTH(AS$2,0),'Histórico de Jogos'!$D:$D,$A39,'Histórico de Jogos'!$F:$F,"V")</f>
        <v>0</v>
      </c>
      <c r="AT39" s="81">
        <f>SUMIFS('Histórico de Jogos'!$A:$A,'Histórico de Jogos'!$B:$B,"&gt;="&amp;AT$2,'Histórico de Jogos'!$B:$B,"&lt;="&amp;EOMONTH(AT$2,0),'Histórico de Jogos'!$D:$D,$A39,'Histórico de Jogos'!$F:$F,"V")</f>
        <v>0</v>
      </c>
      <c r="AU39" s="81">
        <f>SUMIFS('Histórico de Jogos'!$A:$A,'Histórico de Jogos'!$B:$B,"&gt;="&amp;AU$2,'Histórico de Jogos'!$B:$B,"&lt;="&amp;EOMONTH(AU$2,0),'Histórico de Jogos'!$D:$D,$A39,'Histórico de Jogos'!$F:$F,"V")</f>
        <v>0</v>
      </c>
      <c r="AV39" s="81">
        <f>SUMIFS('Histórico de Jogos'!$A:$A,'Histórico de Jogos'!$B:$B,"&gt;="&amp;AV$2,'Histórico de Jogos'!$B:$B,"&lt;="&amp;EOMONTH(AV$2,0),'Histórico de Jogos'!$D:$D,$A39,'Histórico de Jogos'!$F:$F,"V")</f>
        <v>0</v>
      </c>
      <c r="AW39" s="81">
        <f>SUMIFS('Histórico de Jogos'!$A:$A,'Histórico de Jogos'!$B:$B,"&gt;="&amp;AW$2,'Histórico de Jogos'!$B:$B,"&lt;="&amp;EOMONTH(AW$2,0),'Histórico de Jogos'!$D:$D,$A39,'Histórico de Jogos'!$F:$F,"V")</f>
        <v>0</v>
      </c>
      <c r="AX39" s="57">
        <f>SUMIFS('Histórico de Jogos'!$A:$A,'Histórico de Jogos'!$B:$B,"&gt;="&amp;AX$2,'Histórico de Jogos'!$B:$B,"&lt;="&amp;EOMONTH(AX$2,0),'Histórico de Jogos'!$D:$D,$A39,'Histórico de Jogos'!$F:$F,"E")</f>
        <v>0</v>
      </c>
      <c r="AY39" s="57">
        <f>SUMIFS('Histórico de Jogos'!$A:$A,'Histórico de Jogos'!$B:$B,"&gt;="&amp;AY$2,'Histórico de Jogos'!$B:$B,"&lt;="&amp;EOMONTH(AY$2,0),'Histórico de Jogos'!$D:$D,$A39,'Histórico de Jogos'!$F:$F,"E")</f>
        <v>1</v>
      </c>
      <c r="AZ39" s="57">
        <f>SUMIFS('Histórico de Jogos'!$A:$A,'Histórico de Jogos'!$B:$B,"&gt;="&amp;AZ$2,'Histórico de Jogos'!$B:$B,"&lt;="&amp;EOMONTH(AZ$2,0),'Histórico de Jogos'!$D:$D,$A39,'Histórico de Jogos'!$F:$F,"E")</f>
        <v>2</v>
      </c>
      <c r="BA39" s="57">
        <f>SUMIFS('Histórico de Jogos'!$A:$A,'Histórico de Jogos'!$B:$B,"&gt;="&amp;BA$2,'Histórico de Jogos'!$B:$B,"&lt;="&amp;EOMONTH(BA$2,0),'Histórico de Jogos'!$D:$D,$A39,'Histórico de Jogos'!$F:$F,"E")</f>
        <v>0</v>
      </c>
      <c r="BB39" s="57">
        <f>SUMIFS('Histórico de Jogos'!$A:$A,'Histórico de Jogos'!$B:$B,"&gt;="&amp;BB$2,'Histórico de Jogos'!$B:$B,"&lt;="&amp;EOMONTH(BB$2,0),'Histórico de Jogos'!$D:$D,$A39,'Histórico de Jogos'!$F:$F,"E")</f>
        <v>0</v>
      </c>
      <c r="BC39" s="57">
        <f>SUMIFS('Histórico de Jogos'!$A:$A,'Histórico de Jogos'!$B:$B,"&gt;="&amp;BC$2,'Histórico de Jogos'!$B:$B,"&lt;="&amp;EOMONTH(BC$2,0),'Histórico de Jogos'!$D:$D,$A39,'Histórico de Jogos'!$F:$F,"E")</f>
        <v>0</v>
      </c>
      <c r="BD39" s="57">
        <f>SUMIFS('Histórico de Jogos'!$A:$A,'Histórico de Jogos'!$B:$B,"&gt;="&amp;BD$2,'Histórico de Jogos'!$B:$B,"&lt;="&amp;EOMONTH(BD$2,0),'Histórico de Jogos'!$D:$D,$A39,'Histórico de Jogos'!$F:$F,"E")</f>
        <v>0</v>
      </c>
      <c r="BE39" s="57">
        <f>SUMIFS('Histórico de Jogos'!$A:$A,'Histórico de Jogos'!$B:$B,"&gt;="&amp;BE$2,'Histórico de Jogos'!$B:$B,"&lt;="&amp;EOMONTH(BE$2,0),'Histórico de Jogos'!$D:$D,$A39,'Histórico de Jogos'!$F:$F,"E")</f>
        <v>0</v>
      </c>
      <c r="BF39" s="57">
        <f>SUMIFS('Histórico de Jogos'!$A:$A,'Histórico de Jogos'!$B:$B,"&gt;="&amp;BF$2,'Histórico de Jogos'!$B:$B,"&lt;="&amp;EOMONTH(BF$2,0),'Histórico de Jogos'!$D:$D,$A39,'Histórico de Jogos'!$F:$F,"E")</f>
        <v>0</v>
      </c>
      <c r="BG39" s="57">
        <f>SUMIFS('Histórico de Jogos'!$A:$A,'Histórico de Jogos'!$B:$B,"&gt;="&amp;BG$2,'Histórico de Jogos'!$B:$B,"&lt;="&amp;EOMONTH(BG$2,0),'Histórico de Jogos'!$D:$D,$A39,'Histórico de Jogos'!$F:$F,"E")</f>
        <v>0</v>
      </c>
      <c r="BH39" s="57">
        <f>SUMIFS('Histórico de Jogos'!$A:$A,'Histórico de Jogos'!$B:$B,"&gt;="&amp;BH$2,'Histórico de Jogos'!$B:$B,"&lt;="&amp;EOMONTH(BH$2,0),'Histórico de Jogos'!$D:$D,$A39,'Histórico de Jogos'!$F:$F,"E")</f>
        <v>0</v>
      </c>
      <c r="BI39" s="57">
        <f>SUMIFS('Histórico de Jogos'!$A:$A,'Histórico de Jogos'!$B:$B,"&gt;="&amp;BI$2,'Histórico de Jogos'!$B:$B,"&lt;="&amp;EOMONTH(BI$2,0),'Histórico de Jogos'!$D:$D,$A39,'Histórico de Jogos'!$F:$F,"E")</f>
        <v>0</v>
      </c>
      <c r="BJ39" s="79">
        <f t="shared" ref="BJ39:BU39" si="188">SUM(Z39*3)+(AX39)</f>
        <v>0</v>
      </c>
      <c r="BK39" s="79">
        <f t="shared" si="188"/>
        <v>1</v>
      </c>
      <c r="BL39" s="79">
        <f t="shared" si="188"/>
        <v>5</v>
      </c>
      <c r="BM39" s="79">
        <f t="shared" si="188"/>
        <v>3</v>
      </c>
      <c r="BN39" s="79">
        <f t="shared" si="188"/>
        <v>0</v>
      </c>
      <c r="BO39" s="79">
        <f t="shared" si="188"/>
        <v>3</v>
      </c>
      <c r="BP39" s="79">
        <f t="shared" si="188"/>
        <v>0</v>
      </c>
      <c r="BQ39" s="79">
        <f t="shared" si="188"/>
        <v>0</v>
      </c>
      <c r="BR39" s="79">
        <f t="shared" si="188"/>
        <v>0</v>
      </c>
      <c r="BS39" s="79">
        <f t="shared" si="188"/>
        <v>0</v>
      </c>
      <c r="BT39" s="79">
        <f t="shared" si="188"/>
        <v>0</v>
      </c>
      <c r="BU39" s="79">
        <f t="shared" si="188"/>
        <v>0</v>
      </c>
    </row>
    <row r="40">
      <c r="A40" s="22" t="str">
        <f>Atletas!A:A</f>
        <v>Rafael Muller</v>
      </c>
      <c r="B40" s="78">
        <f t="shared" ref="B40:C40" si="189">BJ40/(4*3)</f>
        <v>0</v>
      </c>
      <c r="C40" s="78">
        <f t="shared" si="189"/>
        <v>0.5833333333</v>
      </c>
      <c r="D40" s="78">
        <f t="shared" si="7"/>
        <v>0.5333333333</v>
      </c>
      <c r="E40" s="78">
        <f t="shared" ref="E40:F40" si="190">BM40/(4*3)</f>
        <v>0.5</v>
      </c>
      <c r="F40" s="78">
        <f t="shared" si="190"/>
        <v>0.25</v>
      </c>
      <c r="G40" s="78">
        <f t="shared" si="9"/>
        <v>0.4</v>
      </c>
      <c r="H40" s="78">
        <f t="shared" ref="H40:I40" si="191">BP40/(4*3)</f>
        <v>0</v>
      </c>
      <c r="I40" s="78">
        <f t="shared" si="191"/>
        <v>0</v>
      </c>
      <c r="J40" s="78">
        <f t="shared" si="11"/>
        <v>0</v>
      </c>
      <c r="K40" s="78">
        <f t="shared" ref="K40:M40" si="192">BS40/(4*3)</f>
        <v>0</v>
      </c>
      <c r="L40" s="78">
        <f t="shared" si="192"/>
        <v>0</v>
      </c>
      <c r="M40" s="78">
        <f t="shared" si="192"/>
        <v>0</v>
      </c>
      <c r="N40" s="79">
        <f>SUMIFS('Histórico de Jogos'!$A:$A,'Histórico de Jogos'!$B:$B,"&gt;="&amp;N$2,'Histórico de Jogos'!$B:$B,"&lt;="&amp;EOMONTH(N$2,0),'Histórico de Jogos'!$D:$D,$A40)</f>
        <v>0</v>
      </c>
      <c r="O40" s="79">
        <f>SUMIFS('Histórico de Jogos'!$A:$A,'Histórico de Jogos'!$B:$B,"&gt;="&amp;O$2,'Histórico de Jogos'!$B:$B,"&lt;="&amp;EOMONTH(O$2,0),'Histórico de Jogos'!$D:$D,$A40)</f>
        <v>4</v>
      </c>
      <c r="P40" s="79">
        <f>SUMIFS('Histórico de Jogos'!$A:$A,'Histórico de Jogos'!$B:$B,"&gt;="&amp;P$2,'Histórico de Jogos'!$B:$B,"&lt;="&amp;EOMONTH(P$2,0),'Histórico de Jogos'!$D:$D,$A40)</f>
        <v>5</v>
      </c>
      <c r="Q40" s="79">
        <f>SUMIFS('Histórico de Jogos'!$A:$A,'Histórico de Jogos'!$B:$B,"&gt;="&amp;Q$2,'Histórico de Jogos'!$B:$B,"&lt;="&amp;EOMONTH(Q$2,0),'Histórico de Jogos'!$D:$D,$A40)</f>
        <v>4</v>
      </c>
      <c r="R40" s="79">
        <f>SUMIFS('Histórico de Jogos'!$A:$A,'Histórico de Jogos'!$B:$B,"&gt;="&amp;R$2,'Histórico de Jogos'!$B:$B,"&lt;="&amp;EOMONTH(R$2,0),'Histórico de Jogos'!$D:$D,$A40)</f>
        <v>3</v>
      </c>
      <c r="S40" s="79">
        <f>SUMIFS('Histórico de Jogos'!$A:$A,'Histórico de Jogos'!$B:$B,"&gt;="&amp;S$2,'Histórico de Jogos'!$B:$B,"&lt;="&amp;EOMONTH(S$2,0),'Histórico de Jogos'!$D:$D,$A40)</f>
        <v>4</v>
      </c>
      <c r="T40" s="79">
        <f>SUMIFS('Histórico de Jogos'!$A:$A,'Histórico de Jogos'!$B:$B,"&gt;="&amp;T$2,'Histórico de Jogos'!$B:$B,"&lt;="&amp;EOMONTH(T$2,0),'Histórico de Jogos'!$D:$D,$A40)</f>
        <v>1</v>
      </c>
      <c r="U40" s="79">
        <f>SUMIFS('Histórico de Jogos'!$A:$A,'Histórico de Jogos'!$B:$B,"&gt;="&amp;U$2,'Histórico de Jogos'!$B:$B,"&lt;="&amp;EOMONTH(U$2,0),'Histórico de Jogos'!$D:$D,$A40)</f>
        <v>0</v>
      </c>
      <c r="V40" s="79">
        <f>SUMIFS('Histórico de Jogos'!$A:$A,'Histórico de Jogos'!$B:$B,"&gt;="&amp;V$2,'Histórico de Jogos'!$B:$B,"&lt;="&amp;EOMONTH(V$2,0),'Histórico de Jogos'!$D:$D,$A40)</f>
        <v>0</v>
      </c>
      <c r="W40" s="79">
        <f>SUMIFS('Histórico de Jogos'!$A:$A,'Histórico de Jogos'!$B:$B,"&gt;="&amp;W$2,'Histórico de Jogos'!$B:$B,"&lt;="&amp;EOMONTH(W$2,0),'Histórico de Jogos'!$D:$D,$A40)</f>
        <v>0</v>
      </c>
      <c r="X40" s="79">
        <f>SUMIFS('Histórico de Jogos'!$A:$A,'Histórico de Jogos'!$B:$B,"&gt;="&amp;X$2,'Histórico de Jogos'!$B:$B,"&lt;="&amp;EOMONTH(X$2,0),'Histórico de Jogos'!$D:$D,$A40)</f>
        <v>0</v>
      </c>
      <c r="Y40" s="79">
        <f>SUMIFS('Histórico de Jogos'!$A:$A,'Histórico de Jogos'!$B:$B,"&gt;="&amp;Y$2,'Histórico de Jogos'!$B:$B,"&lt;="&amp;EOMONTH(Y$2,0),'Histórico de Jogos'!$D:$D,$A40)</f>
        <v>0</v>
      </c>
      <c r="Z40" s="80">
        <f>SUMIFS('Histórico de Jogos'!$A:$A,'Histórico de Jogos'!$B:$B,"&gt;="&amp;Z$2,'Histórico de Jogos'!$B:$B,"&lt;="&amp;EOMONTH(Z$2,0),'Histórico de Jogos'!$D:$D,$A40,'Histórico de Jogos'!$F:$F,"V")</f>
        <v>0</v>
      </c>
      <c r="AA40" s="80">
        <f>SUMIFS('Histórico de Jogos'!$A:$A,'Histórico de Jogos'!$B:$B,"&gt;="&amp;AA$2,'Histórico de Jogos'!$B:$B,"&lt;="&amp;EOMONTH(AA$2,0),'Histórico de Jogos'!$D:$D,$A40,'Histórico de Jogos'!$F:$F,"V")</f>
        <v>2</v>
      </c>
      <c r="AB40" s="80">
        <f>SUMIFS('Histórico de Jogos'!$A:$A,'Histórico de Jogos'!$B:$B,"&gt;="&amp;AB$2,'Histórico de Jogos'!$B:$B,"&lt;="&amp;EOMONTH(AB$2,0),'Histórico de Jogos'!$D:$D,$A40,'Histórico de Jogos'!$F:$F,"V")</f>
        <v>2</v>
      </c>
      <c r="AC40" s="80">
        <f>SUMIFS('Histórico de Jogos'!$A:$A,'Histórico de Jogos'!$B:$B,"&gt;="&amp;AC$2,'Histórico de Jogos'!$B:$B,"&lt;="&amp;EOMONTH(AC$2,0),'Histórico de Jogos'!$D:$D,$A40,'Histórico de Jogos'!$F:$F,"V")</f>
        <v>2</v>
      </c>
      <c r="AD40" s="80">
        <f>SUMIFS('Histórico de Jogos'!$A:$A,'Histórico de Jogos'!$B:$B,"&gt;="&amp;AD$2,'Histórico de Jogos'!$B:$B,"&lt;="&amp;EOMONTH(AD$2,0),'Histórico de Jogos'!$D:$D,$A40,'Histórico de Jogos'!$F:$F,"V")</f>
        <v>1</v>
      </c>
      <c r="AE40" s="80">
        <f>SUMIFS('Histórico de Jogos'!$A:$A,'Histórico de Jogos'!$B:$B,"&gt;="&amp;AE$2,'Histórico de Jogos'!$B:$B,"&lt;="&amp;EOMONTH(AE$2,0),'Histórico de Jogos'!$D:$D,$A40,'Histórico de Jogos'!$F:$F,"V")</f>
        <v>2</v>
      </c>
      <c r="AF40" s="80">
        <f>SUMIFS('Histórico de Jogos'!$A:$A,'Histórico de Jogos'!$B:$B,"&gt;="&amp;AF$2,'Histórico de Jogos'!$B:$B,"&lt;="&amp;EOMONTH(AF$2,0),'Histórico de Jogos'!$D:$D,$A40,'Histórico de Jogos'!$F:$F,"V")</f>
        <v>0</v>
      </c>
      <c r="AG40" s="80">
        <f>SUMIFS('Histórico de Jogos'!$A:$A,'Histórico de Jogos'!$B:$B,"&gt;="&amp;AG$2,'Histórico de Jogos'!$B:$B,"&lt;="&amp;EOMONTH(AG$2,0),'Histórico de Jogos'!$D:$D,$A40,'Histórico de Jogos'!$F:$F,"V")</f>
        <v>0</v>
      </c>
      <c r="AH40" s="80">
        <f>SUMIFS('Histórico de Jogos'!$A:$A,'Histórico de Jogos'!$B:$B,"&gt;="&amp;AH$2,'Histórico de Jogos'!$B:$B,"&lt;="&amp;EOMONTH(AH$2,0),'Histórico de Jogos'!$D:$D,$A40,'Histórico de Jogos'!$F:$F,"V")</f>
        <v>0</v>
      </c>
      <c r="AI40" s="80">
        <f>SUMIFS('Histórico de Jogos'!$A:$A,'Histórico de Jogos'!$B:$B,"&gt;="&amp;AI$2,'Histórico de Jogos'!$B:$B,"&lt;="&amp;EOMONTH(AI$2,0),'Histórico de Jogos'!$D:$D,$A40,'Histórico de Jogos'!$F:$F,"V")</f>
        <v>0</v>
      </c>
      <c r="AJ40" s="80">
        <f>SUMIFS('Histórico de Jogos'!$A:$A,'Histórico de Jogos'!$B:$B,"&gt;="&amp;AJ$2,'Histórico de Jogos'!$B:$B,"&lt;="&amp;EOMONTH(AJ$2,0),'Histórico de Jogos'!$D:$D,$A40,'Histórico de Jogos'!$F:$F,"V")</f>
        <v>0</v>
      </c>
      <c r="AK40" s="80">
        <f>SUMIFS('Histórico de Jogos'!$A:$A,'Histórico de Jogos'!$B:$B,"&gt;="&amp;AK$2,'Histórico de Jogos'!$B:$B,"&lt;="&amp;EOMONTH(AK$2,0),'Histórico de Jogos'!$D:$D,$A40,'Histórico de Jogos'!$F:$F,"V")</f>
        <v>0</v>
      </c>
      <c r="AL40" s="81">
        <f>SUMIFS('Histórico de Jogos'!$A:$A,'Histórico de Jogos'!$B:$B,"&gt;="&amp;AL$2,'Histórico de Jogos'!$B:$B,"&lt;="&amp;EOMONTH(AL$2,0),'Histórico de Jogos'!$D:$D,$A40,'Histórico de Jogos'!$F:$F,"V")</f>
        <v>0</v>
      </c>
      <c r="AM40" s="81">
        <f>SUMIFS('Histórico de Jogos'!$A:$A,'Histórico de Jogos'!$B:$B,"&gt;="&amp;AM$2,'Histórico de Jogos'!$B:$B,"&lt;="&amp;EOMONTH(AM$2,0),'Histórico de Jogos'!$D:$D,$A40,'Histórico de Jogos'!$F:$F,"V")</f>
        <v>2</v>
      </c>
      <c r="AN40" s="81">
        <f>SUMIFS('Histórico de Jogos'!$A:$A,'Histórico de Jogos'!$B:$B,"&gt;="&amp;AN$2,'Histórico de Jogos'!$B:$B,"&lt;="&amp;EOMONTH(AN$2,0),'Histórico de Jogos'!$D:$D,$A40,'Histórico de Jogos'!$F:$F,"V")</f>
        <v>2</v>
      </c>
      <c r="AO40" s="81">
        <f>SUMIFS('Histórico de Jogos'!$A:$A,'Histórico de Jogos'!$B:$B,"&gt;="&amp;AO$2,'Histórico de Jogos'!$B:$B,"&lt;="&amp;EOMONTH(AO$2,0),'Histórico de Jogos'!$D:$D,$A40,'Histórico de Jogos'!$F:$F,"V")</f>
        <v>2</v>
      </c>
      <c r="AP40" s="81">
        <f>SUMIFS('Histórico de Jogos'!$A:$A,'Histórico de Jogos'!$B:$B,"&gt;="&amp;AP$2,'Histórico de Jogos'!$B:$B,"&lt;="&amp;EOMONTH(AP$2,0),'Histórico de Jogos'!$D:$D,$A40,'Histórico de Jogos'!$F:$F,"D")</f>
        <v>2</v>
      </c>
      <c r="AQ40" s="81">
        <f>SUMIFS('Histórico de Jogos'!$A:$A,'Histórico de Jogos'!$B:$B,"&gt;="&amp;AQ$2,'Histórico de Jogos'!$B:$B,"&lt;="&amp;EOMONTH(AQ$2,0),'Histórico de Jogos'!$D:$D,$A40,'Histórico de Jogos'!$F:$F,"D")</f>
        <v>2</v>
      </c>
      <c r="AR40" s="81">
        <f>SUMIFS('Histórico de Jogos'!$A:$A,'Histórico de Jogos'!$B:$B,"&gt;="&amp;AR$2,'Histórico de Jogos'!$B:$B,"&lt;="&amp;EOMONTH(AR$2,0),'Histórico de Jogos'!$D:$D,$A40,'Histórico de Jogos'!$F:$F,"V")</f>
        <v>0</v>
      </c>
      <c r="AS40" s="81">
        <f>SUMIFS('Histórico de Jogos'!$A:$A,'Histórico de Jogos'!$B:$B,"&gt;="&amp;AS$2,'Histórico de Jogos'!$B:$B,"&lt;="&amp;EOMONTH(AS$2,0),'Histórico de Jogos'!$D:$D,$A40,'Histórico de Jogos'!$F:$F,"V")</f>
        <v>0</v>
      </c>
      <c r="AT40" s="81">
        <f>SUMIFS('Histórico de Jogos'!$A:$A,'Histórico de Jogos'!$B:$B,"&gt;="&amp;AT$2,'Histórico de Jogos'!$B:$B,"&lt;="&amp;EOMONTH(AT$2,0),'Histórico de Jogos'!$D:$D,$A40,'Histórico de Jogos'!$F:$F,"D")</f>
        <v>0</v>
      </c>
      <c r="AU40" s="81">
        <f>SUMIFS('Histórico de Jogos'!$A:$A,'Histórico de Jogos'!$B:$B,"&gt;="&amp;AU$2,'Histórico de Jogos'!$B:$B,"&lt;="&amp;EOMONTH(AU$2,0),'Histórico de Jogos'!$D:$D,$A40,'Histórico de Jogos'!$F:$F,"D")</f>
        <v>0</v>
      </c>
      <c r="AV40" s="81">
        <f>SUMIFS('Histórico de Jogos'!$A:$A,'Histórico de Jogos'!$B:$B,"&gt;="&amp;AV$2,'Histórico de Jogos'!$B:$B,"&lt;="&amp;EOMONTH(AV$2,0),'Histórico de Jogos'!$D:$D,$A40,'Histórico de Jogos'!$F:$F,"D")</f>
        <v>0</v>
      </c>
      <c r="AW40" s="81">
        <f>SUMIFS('Histórico de Jogos'!$A:$A,'Histórico de Jogos'!$B:$B,"&gt;="&amp;AW$2,'Histórico de Jogos'!$B:$B,"&lt;="&amp;EOMONTH(AW$2,0),'Histórico de Jogos'!$D:$D,$A40,'Histórico de Jogos'!$F:$F,"D")</f>
        <v>0</v>
      </c>
      <c r="AX40" s="57">
        <f>SUMIFS('Histórico de Jogos'!$A:$A,'Histórico de Jogos'!$B:$B,"&gt;="&amp;AX$2,'Histórico de Jogos'!$B:$B,"&lt;="&amp;EOMONTH(AX$2,0),'Histórico de Jogos'!$D:$D,$A40,'Histórico de Jogos'!$F:$F,"E")</f>
        <v>0</v>
      </c>
      <c r="AY40" s="57">
        <f>SUMIFS('Histórico de Jogos'!$A:$A,'Histórico de Jogos'!$B:$B,"&gt;="&amp;AY$2,'Histórico de Jogos'!$B:$B,"&lt;="&amp;EOMONTH(AY$2,0),'Histórico de Jogos'!$D:$D,$A40,'Histórico de Jogos'!$F:$F,"E")</f>
        <v>1</v>
      </c>
      <c r="AZ40" s="57">
        <f>SUMIFS('Histórico de Jogos'!$A:$A,'Histórico de Jogos'!$B:$B,"&gt;="&amp;AZ$2,'Histórico de Jogos'!$B:$B,"&lt;="&amp;EOMONTH(AZ$2,0),'Histórico de Jogos'!$D:$D,$A40,'Histórico de Jogos'!$F:$F,"E")</f>
        <v>2</v>
      </c>
      <c r="BA40" s="57">
        <f>SUMIFS('Histórico de Jogos'!$A:$A,'Histórico de Jogos'!$B:$B,"&gt;="&amp;BA$2,'Histórico de Jogos'!$B:$B,"&lt;="&amp;EOMONTH(BA$2,0),'Histórico de Jogos'!$D:$D,$A40,'Histórico de Jogos'!$F:$F,"E")</f>
        <v>0</v>
      </c>
      <c r="BB40" s="57">
        <f>SUMIFS('Histórico de Jogos'!$A:$A,'Histórico de Jogos'!$B:$B,"&gt;="&amp;BB$2,'Histórico de Jogos'!$B:$B,"&lt;="&amp;EOMONTH(BB$2,0),'Histórico de Jogos'!$D:$D,$A40,'Histórico de Jogos'!$F:$F,"E")</f>
        <v>0</v>
      </c>
      <c r="BC40" s="57">
        <f>SUMIFS('Histórico de Jogos'!$A:$A,'Histórico de Jogos'!$B:$B,"&gt;="&amp;BC$2,'Histórico de Jogos'!$B:$B,"&lt;="&amp;EOMONTH(BC$2,0),'Histórico de Jogos'!$D:$D,$A40,'Histórico de Jogos'!$F:$F,"E")</f>
        <v>0</v>
      </c>
      <c r="BD40" s="57">
        <f>SUMIFS('Histórico de Jogos'!$A:$A,'Histórico de Jogos'!$B:$B,"&gt;="&amp;BD$2,'Histórico de Jogos'!$B:$B,"&lt;="&amp;EOMONTH(BD$2,0),'Histórico de Jogos'!$D:$D,$A40,'Histórico de Jogos'!$F:$F,"E")</f>
        <v>0</v>
      </c>
      <c r="BE40" s="57">
        <f>SUMIFS('Histórico de Jogos'!$A:$A,'Histórico de Jogos'!$B:$B,"&gt;="&amp;BE$2,'Histórico de Jogos'!$B:$B,"&lt;="&amp;EOMONTH(BE$2,0),'Histórico de Jogos'!$D:$D,$A40,'Histórico de Jogos'!$F:$F,"E")</f>
        <v>0</v>
      </c>
      <c r="BF40" s="57">
        <f>SUMIFS('Histórico de Jogos'!$A:$A,'Histórico de Jogos'!$B:$B,"&gt;="&amp;BF$2,'Histórico de Jogos'!$B:$B,"&lt;="&amp;EOMONTH(BF$2,0),'Histórico de Jogos'!$D:$D,$A40,'Histórico de Jogos'!$F:$F,"E")</f>
        <v>0</v>
      </c>
      <c r="BG40" s="57">
        <f>SUMIFS('Histórico de Jogos'!$A:$A,'Histórico de Jogos'!$B:$B,"&gt;="&amp;BG$2,'Histórico de Jogos'!$B:$B,"&lt;="&amp;EOMONTH(BG$2,0),'Histórico de Jogos'!$D:$D,$A40,'Histórico de Jogos'!$F:$F,"E")</f>
        <v>0</v>
      </c>
      <c r="BH40" s="57">
        <f>SUMIFS('Histórico de Jogos'!$A:$A,'Histórico de Jogos'!$B:$B,"&gt;="&amp;BH$2,'Histórico de Jogos'!$B:$B,"&lt;="&amp;EOMONTH(BH$2,0),'Histórico de Jogos'!$D:$D,$A40,'Histórico de Jogos'!$F:$F,"E")</f>
        <v>0</v>
      </c>
      <c r="BI40" s="57">
        <f>SUMIFS('Histórico de Jogos'!$A:$A,'Histórico de Jogos'!$B:$B,"&gt;="&amp;BI$2,'Histórico de Jogos'!$B:$B,"&lt;="&amp;EOMONTH(BI$2,0),'Histórico de Jogos'!$D:$D,$A40,'Histórico de Jogos'!$F:$F,"E")</f>
        <v>0</v>
      </c>
      <c r="BJ40" s="79">
        <f t="shared" ref="BJ40:BU40" si="193">SUM(Z40*3)+(AX40)</f>
        <v>0</v>
      </c>
      <c r="BK40" s="79">
        <f t="shared" si="193"/>
        <v>7</v>
      </c>
      <c r="BL40" s="79">
        <f t="shared" si="193"/>
        <v>8</v>
      </c>
      <c r="BM40" s="79">
        <f t="shared" si="193"/>
        <v>6</v>
      </c>
      <c r="BN40" s="79">
        <f t="shared" si="193"/>
        <v>3</v>
      </c>
      <c r="BO40" s="79">
        <f t="shared" si="193"/>
        <v>6</v>
      </c>
      <c r="BP40" s="79">
        <f t="shared" si="193"/>
        <v>0</v>
      </c>
      <c r="BQ40" s="79">
        <f t="shared" si="193"/>
        <v>0</v>
      </c>
      <c r="BR40" s="79">
        <f t="shared" si="193"/>
        <v>0</v>
      </c>
      <c r="BS40" s="79">
        <f t="shared" si="193"/>
        <v>0</v>
      </c>
      <c r="BT40" s="79">
        <f t="shared" si="193"/>
        <v>0</v>
      </c>
      <c r="BU40" s="79">
        <f t="shared" si="193"/>
        <v>0</v>
      </c>
    </row>
    <row r="41">
      <c r="A41" s="22" t="str">
        <f>Atletas!A:A</f>
        <v>Renan Spengler</v>
      </c>
      <c r="B41" s="78">
        <f t="shared" ref="B41:C41" si="194">BJ41/(4*3)</f>
        <v>0</v>
      </c>
      <c r="C41" s="78">
        <f t="shared" si="194"/>
        <v>0</v>
      </c>
      <c r="D41" s="78">
        <f t="shared" si="7"/>
        <v>0.06666666667</v>
      </c>
      <c r="E41" s="78">
        <f t="shared" ref="E41:F41" si="195">BM41/(4*3)</f>
        <v>0</v>
      </c>
      <c r="F41" s="78">
        <f t="shared" si="195"/>
        <v>0</v>
      </c>
      <c r="G41" s="78">
        <f t="shared" si="9"/>
        <v>0</v>
      </c>
      <c r="H41" s="78">
        <f t="shared" ref="H41:I41" si="196">BP41/(4*3)</f>
        <v>0</v>
      </c>
      <c r="I41" s="78">
        <f t="shared" si="196"/>
        <v>0</v>
      </c>
      <c r="J41" s="78">
        <f t="shared" si="11"/>
        <v>0</v>
      </c>
      <c r="K41" s="78">
        <f t="shared" ref="K41:M41" si="197">BS41/(4*3)</f>
        <v>0</v>
      </c>
      <c r="L41" s="78">
        <f t="shared" si="197"/>
        <v>0</v>
      </c>
      <c r="M41" s="78">
        <f t="shared" si="197"/>
        <v>0</v>
      </c>
      <c r="N41" s="79">
        <f>SUMIFS('Histórico de Jogos'!$A:$A,'Histórico de Jogos'!$B:$B,"&gt;="&amp;N$2,'Histórico de Jogos'!$B:$B,"&lt;="&amp;EOMONTH(N$2,0),'Histórico de Jogos'!$D:$D,$A41)</f>
        <v>0</v>
      </c>
      <c r="O41" s="79">
        <f>SUMIFS('Histórico de Jogos'!$A:$A,'Histórico de Jogos'!$B:$B,"&gt;="&amp;O$2,'Histórico de Jogos'!$B:$B,"&lt;="&amp;EOMONTH(O$2,0),'Histórico de Jogos'!$D:$D,$A41)</f>
        <v>2</v>
      </c>
      <c r="P41" s="79">
        <f>SUMIFS('Histórico de Jogos'!$A:$A,'Histórico de Jogos'!$B:$B,"&gt;="&amp;P$2,'Histórico de Jogos'!$B:$B,"&lt;="&amp;EOMONTH(P$2,0),'Histórico de Jogos'!$D:$D,$A41)</f>
        <v>1</v>
      </c>
      <c r="Q41" s="79">
        <f>SUMIFS('Histórico de Jogos'!$A:$A,'Histórico de Jogos'!$B:$B,"&gt;="&amp;Q$2,'Histórico de Jogos'!$B:$B,"&lt;="&amp;EOMONTH(Q$2,0),'Histórico de Jogos'!$D:$D,$A41)</f>
        <v>1</v>
      </c>
      <c r="R41" s="79">
        <f>SUMIFS('Histórico de Jogos'!$A:$A,'Histórico de Jogos'!$B:$B,"&gt;="&amp;R$2,'Histórico de Jogos'!$B:$B,"&lt;="&amp;EOMONTH(R$2,0),'Histórico de Jogos'!$D:$D,$A41)</f>
        <v>1</v>
      </c>
      <c r="S41" s="79">
        <f>SUMIFS('Histórico de Jogos'!$A:$A,'Histórico de Jogos'!$B:$B,"&gt;="&amp;S$2,'Histórico de Jogos'!$B:$B,"&lt;="&amp;EOMONTH(S$2,0),'Histórico de Jogos'!$D:$D,$A41)</f>
        <v>0</v>
      </c>
      <c r="T41" s="79">
        <f>SUMIFS('Histórico de Jogos'!$A:$A,'Histórico de Jogos'!$B:$B,"&gt;="&amp;T$2,'Histórico de Jogos'!$B:$B,"&lt;="&amp;EOMONTH(T$2,0),'Histórico de Jogos'!$D:$D,$A41)</f>
        <v>0</v>
      </c>
      <c r="U41" s="79">
        <f>SUMIFS('Histórico de Jogos'!$A:$A,'Histórico de Jogos'!$B:$B,"&gt;="&amp;U$2,'Histórico de Jogos'!$B:$B,"&lt;="&amp;EOMONTH(U$2,0),'Histórico de Jogos'!$D:$D,$A41)</f>
        <v>0</v>
      </c>
      <c r="V41" s="79">
        <f>SUMIFS('Histórico de Jogos'!$A:$A,'Histórico de Jogos'!$B:$B,"&gt;="&amp;V$2,'Histórico de Jogos'!$B:$B,"&lt;="&amp;EOMONTH(V$2,0),'Histórico de Jogos'!$D:$D,$A41)</f>
        <v>0</v>
      </c>
      <c r="W41" s="79">
        <f>SUMIFS('Histórico de Jogos'!$A:$A,'Histórico de Jogos'!$B:$B,"&gt;="&amp;W$2,'Histórico de Jogos'!$B:$B,"&lt;="&amp;EOMONTH(W$2,0),'Histórico de Jogos'!$D:$D,$A41)</f>
        <v>0</v>
      </c>
      <c r="X41" s="79">
        <f>SUMIFS('Histórico de Jogos'!$A:$A,'Histórico de Jogos'!$B:$B,"&gt;="&amp;X$2,'Histórico de Jogos'!$B:$B,"&lt;="&amp;EOMONTH(X$2,0),'Histórico de Jogos'!$D:$D,$A41)</f>
        <v>0</v>
      </c>
      <c r="Y41" s="79">
        <f>SUMIFS('Histórico de Jogos'!$A:$A,'Histórico de Jogos'!$B:$B,"&gt;="&amp;Y$2,'Histórico de Jogos'!$B:$B,"&lt;="&amp;EOMONTH(Y$2,0),'Histórico de Jogos'!$D:$D,$A41)</f>
        <v>0</v>
      </c>
      <c r="Z41" s="80">
        <f>SUMIFS('Histórico de Jogos'!$A:$A,'Histórico de Jogos'!$B:$B,"&gt;="&amp;Z$2,'Histórico de Jogos'!$B:$B,"&lt;="&amp;EOMONTH(Z$2,0),'Histórico de Jogos'!$D:$D,$A41,'Histórico de Jogos'!$F:$F,"V")</f>
        <v>0</v>
      </c>
      <c r="AA41" s="80">
        <f>SUMIFS('Histórico de Jogos'!$A:$A,'Histórico de Jogos'!$B:$B,"&gt;="&amp;AA$2,'Histórico de Jogos'!$B:$B,"&lt;="&amp;EOMONTH(AA$2,0),'Histórico de Jogos'!$D:$D,$A41,'Histórico de Jogos'!$F:$F,"V")</f>
        <v>0</v>
      </c>
      <c r="AB41" s="80">
        <f>SUMIFS('Histórico de Jogos'!$A:$A,'Histórico de Jogos'!$B:$B,"&gt;="&amp;AB$2,'Histórico de Jogos'!$B:$B,"&lt;="&amp;EOMONTH(AB$2,0),'Histórico de Jogos'!$D:$D,$A41,'Histórico de Jogos'!$F:$F,"V")</f>
        <v>0</v>
      </c>
      <c r="AC41" s="80">
        <f>SUMIFS('Histórico de Jogos'!$A:$A,'Histórico de Jogos'!$B:$B,"&gt;="&amp;AC$2,'Histórico de Jogos'!$B:$B,"&lt;="&amp;EOMONTH(AC$2,0),'Histórico de Jogos'!$D:$D,$A41,'Histórico de Jogos'!$F:$F,"V")</f>
        <v>0</v>
      </c>
      <c r="AD41" s="80">
        <f>SUMIFS('Histórico de Jogos'!$A:$A,'Histórico de Jogos'!$B:$B,"&gt;="&amp;AD$2,'Histórico de Jogos'!$B:$B,"&lt;="&amp;EOMONTH(AD$2,0),'Histórico de Jogos'!$D:$D,$A41,'Histórico de Jogos'!$F:$F,"V")</f>
        <v>0</v>
      </c>
      <c r="AE41" s="80">
        <f>SUMIFS('Histórico de Jogos'!$A:$A,'Histórico de Jogos'!$B:$B,"&gt;="&amp;AE$2,'Histórico de Jogos'!$B:$B,"&lt;="&amp;EOMONTH(AE$2,0),'Histórico de Jogos'!$D:$D,$A41,'Histórico de Jogos'!$F:$F,"V")</f>
        <v>0</v>
      </c>
      <c r="AF41" s="80">
        <f>SUMIFS('Histórico de Jogos'!$A:$A,'Histórico de Jogos'!$B:$B,"&gt;="&amp;AF$2,'Histórico de Jogos'!$B:$B,"&lt;="&amp;EOMONTH(AF$2,0),'Histórico de Jogos'!$D:$D,$A41,'Histórico de Jogos'!$F:$F,"V")</f>
        <v>0</v>
      </c>
      <c r="AG41" s="80">
        <f>SUMIFS('Histórico de Jogos'!$A:$A,'Histórico de Jogos'!$B:$B,"&gt;="&amp;AG$2,'Histórico de Jogos'!$B:$B,"&lt;="&amp;EOMONTH(AG$2,0),'Histórico de Jogos'!$D:$D,$A41,'Histórico de Jogos'!$F:$F,"V")</f>
        <v>0</v>
      </c>
      <c r="AH41" s="80">
        <f>SUMIFS('Histórico de Jogos'!$A:$A,'Histórico de Jogos'!$B:$B,"&gt;="&amp;AH$2,'Histórico de Jogos'!$B:$B,"&lt;="&amp;EOMONTH(AH$2,0),'Histórico de Jogos'!$D:$D,$A41,'Histórico de Jogos'!$F:$F,"V")</f>
        <v>0</v>
      </c>
      <c r="AI41" s="80">
        <f>SUMIFS('Histórico de Jogos'!$A:$A,'Histórico de Jogos'!$B:$B,"&gt;="&amp;AI$2,'Histórico de Jogos'!$B:$B,"&lt;="&amp;EOMONTH(AI$2,0),'Histórico de Jogos'!$D:$D,$A41,'Histórico de Jogos'!$F:$F,"V")</f>
        <v>0</v>
      </c>
      <c r="AJ41" s="80">
        <f>SUMIFS('Histórico de Jogos'!$A:$A,'Histórico de Jogos'!$B:$B,"&gt;="&amp;AJ$2,'Histórico de Jogos'!$B:$B,"&lt;="&amp;EOMONTH(AJ$2,0),'Histórico de Jogos'!$D:$D,$A41,'Histórico de Jogos'!$F:$F,"V")</f>
        <v>0</v>
      </c>
      <c r="AK41" s="80">
        <f>SUMIFS('Histórico de Jogos'!$A:$A,'Histórico de Jogos'!$B:$B,"&gt;="&amp;AK$2,'Histórico de Jogos'!$B:$B,"&lt;="&amp;EOMONTH(AK$2,0),'Histórico de Jogos'!$D:$D,$A41,'Histórico de Jogos'!$F:$F,"V")</f>
        <v>0</v>
      </c>
      <c r="AL41" s="81">
        <f>SUMIFS('Histórico de Jogos'!$A:$A,'Histórico de Jogos'!$B:$B,"&gt;="&amp;AL$2,'Histórico de Jogos'!$B:$B,"&lt;="&amp;EOMONTH(AL$2,0),'Histórico de Jogos'!$D:$D,$A41,'Histórico de Jogos'!$F:$F,"D")</f>
        <v>0</v>
      </c>
      <c r="AM41" s="81">
        <f>SUMIFS('Histórico de Jogos'!$A:$A,'Histórico de Jogos'!$B:$B,"&gt;="&amp;AM$2,'Histórico de Jogos'!$B:$B,"&lt;="&amp;EOMONTH(AM$2,0),'Histórico de Jogos'!$D:$D,$A41,'Histórico de Jogos'!$F:$F,"V")</f>
        <v>0</v>
      </c>
      <c r="AN41" s="81">
        <f>SUMIFS('Histórico de Jogos'!$A:$A,'Histórico de Jogos'!$B:$B,"&gt;="&amp;AN$2,'Histórico de Jogos'!$B:$B,"&lt;="&amp;EOMONTH(AN$2,0),'Histórico de Jogos'!$D:$D,$A41,'Histórico de Jogos'!$F:$F,"D")</f>
        <v>0</v>
      </c>
      <c r="AO41" s="81">
        <f>SUMIFS('Histórico de Jogos'!$A:$A,'Histórico de Jogos'!$B:$B,"&gt;="&amp;AO$2,'Histórico de Jogos'!$B:$B,"&lt;="&amp;EOMONTH(AO$2,0),'Histórico de Jogos'!$D:$D,$A41,'Histórico de Jogos'!$F:$F,"D")</f>
        <v>1</v>
      </c>
      <c r="AP41" s="81">
        <f>SUMIFS('Histórico de Jogos'!$A:$A,'Histórico de Jogos'!$B:$B,"&gt;="&amp;AP$2,'Histórico de Jogos'!$B:$B,"&lt;="&amp;EOMONTH(AP$2,0),'Histórico de Jogos'!$D:$D,$A41,'Histórico de Jogos'!$F:$F,"D")</f>
        <v>1</v>
      </c>
      <c r="AQ41" s="81">
        <f>SUMIFS('Histórico de Jogos'!$A:$A,'Histórico de Jogos'!$B:$B,"&gt;="&amp;AQ$2,'Histórico de Jogos'!$B:$B,"&lt;="&amp;EOMONTH(AQ$2,0),'Histórico de Jogos'!$D:$D,$A41,'Histórico de Jogos'!$F:$F,"D")</f>
        <v>0</v>
      </c>
      <c r="AR41" s="81">
        <f>SUMIFS('Histórico de Jogos'!$A:$A,'Histórico de Jogos'!$B:$B,"&gt;="&amp;AR$2,'Histórico de Jogos'!$B:$B,"&lt;="&amp;EOMONTH(AR$2,0),'Histórico de Jogos'!$D:$D,$A41,'Histórico de Jogos'!$F:$F,"D")</f>
        <v>0</v>
      </c>
      <c r="AS41" s="81">
        <f>SUMIFS('Histórico de Jogos'!$A:$A,'Histórico de Jogos'!$B:$B,"&gt;="&amp;AS$2,'Histórico de Jogos'!$B:$B,"&lt;="&amp;EOMONTH(AS$2,0),'Histórico de Jogos'!$D:$D,$A41,'Histórico de Jogos'!$F:$F,"D")</f>
        <v>0</v>
      </c>
      <c r="AT41" s="81">
        <f>SUMIFS('Histórico de Jogos'!$A:$A,'Histórico de Jogos'!$B:$B,"&gt;="&amp;AT$2,'Histórico de Jogos'!$B:$B,"&lt;="&amp;EOMONTH(AT$2,0),'Histórico de Jogos'!$D:$D,$A41,'Histórico de Jogos'!$F:$F,"D")</f>
        <v>0</v>
      </c>
      <c r="AU41" s="81">
        <f>SUMIFS('Histórico de Jogos'!$A:$A,'Histórico de Jogos'!$B:$B,"&gt;="&amp;AU$2,'Histórico de Jogos'!$B:$B,"&lt;="&amp;EOMONTH(AU$2,0),'Histórico de Jogos'!$D:$D,$A41,'Histórico de Jogos'!$F:$F,"D")</f>
        <v>0</v>
      </c>
      <c r="AV41" s="81">
        <f>SUMIFS('Histórico de Jogos'!$A:$A,'Histórico de Jogos'!$B:$B,"&gt;="&amp;AV$2,'Histórico de Jogos'!$B:$B,"&lt;="&amp;EOMONTH(AV$2,0),'Histórico de Jogos'!$D:$D,$A41,'Histórico de Jogos'!$F:$F,"D")</f>
        <v>0</v>
      </c>
      <c r="AW41" s="81">
        <f>SUMIFS('Histórico de Jogos'!$A:$A,'Histórico de Jogos'!$B:$B,"&gt;="&amp;AW$2,'Histórico de Jogos'!$B:$B,"&lt;="&amp;EOMONTH(AW$2,0),'Histórico de Jogos'!$D:$D,$A41,'Histórico de Jogos'!$F:$F,"D")</f>
        <v>0</v>
      </c>
      <c r="AX41" s="57">
        <f>SUMIFS('Histórico de Jogos'!$A:$A,'Histórico de Jogos'!$B:$B,"&gt;="&amp;AX$2,'Histórico de Jogos'!$B:$B,"&lt;="&amp;EOMONTH(AX$2,0),'Histórico de Jogos'!$D:$D,$A41,'Histórico de Jogos'!$F:$F,"E")</f>
        <v>0</v>
      </c>
      <c r="AY41" s="57">
        <f>SUMIFS('Histórico de Jogos'!$A:$A,'Histórico de Jogos'!$B:$B,"&gt;="&amp;AY$2,'Histórico de Jogos'!$B:$B,"&lt;="&amp;EOMONTH(AY$2,0),'Histórico de Jogos'!$D:$D,$A41,'Histórico de Jogos'!$F:$F,"E")</f>
        <v>0</v>
      </c>
      <c r="AZ41" s="57">
        <f>SUMIFS('Histórico de Jogos'!$A:$A,'Histórico de Jogos'!$B:$B,"&gt;="&amp;AZ$2,'Histórico de Jogos'!$B:$B,"&lt;="&amp;EOMONTH(AZ$2,0),'Histórico de Jogos'!$D:$D,$A41,'Histórico de Jogos'!$F:$F,"E")</f>
        <v>1</v>
      </c>
      <c r="BA41" s="57">
        <f>SUMIFS('Histórico de Jogos'!$A:$A,'Histórico de Jogos'!$B:$B,"&gt;="&amp;BA$2,'Histórico de Jogos'!$B:$B,"&lt;="&amp;EOMONTH(BA$2,0),'Histórico de Jogos'!$D:$D,$A41,'Histórico de Jogos'!$F:$F,"E")</f>
        <v>0</v>
      </c>
      <c r="BB41" s="57">
        <f>SUMIFS('Histórico de Jogos'!$A:$A,'Histórico de Jogos'!$B:$B,"&gt;="&amp;BB$2,'Histórico de Jogos'!$B:$B,"&lt;="&amp;EOMONTH(BB$2,0),'Histórico de Jogos'!$D:$D,$A41,'Histórico de Jogos'!$F:$F,"E")</f>
        <v>0</v>
      </c>
      <c r="BC41" s="57">
        <f>SUMIFS('Histórico de Jogos'!$A:$A,'Histórico de Jogos'!$B:$B,"&gt;="&amp;BC$2,'Histórico de Jogos'!$B:$B,"&lt;="&amp;EOMONTH(BC$2,0),'Histórico de Jogos'!$D:$D,$A41,'Histórico de Jogos'!$F:$F,"E")</f>
        <v>0</v>
      </c>
      <c r="BD41" s="57">
        <f>SUMIFS('Histórico de Jogos'!$A:$A,'Histórico de Jogos'!$B:$B,"&gt;="&amp;BD$2,'Histórico de Jogos'!$B:$B,"&lt;="&amp;EOMONTH(BD$2,0),'Histórico de Jogos'!$D:$D,$A41,'Histórico de Jogos'!$F:$F,"E")</f>
        <v>0</v>
      </c>
      <c r="BE41" s="57">
        <f>SUMIFS('Histórico de Jogos'!$A:$A,'Histórico de Jogos'!$B:$B,"&gt;="&amp;BE$2,'Histórico de Jogos'!$B:$B,"&lt;="&amp;EOMONTH(BE$2,0),'Histórico de Jogos'!$D:$D,$A41,'Histórico de Jogos'!$F:$F,"E")</f>
        <v>0</v>
      </c>
      <c r="BF41" s="57">
        <f>SUMIFS('Histórico de Jogos'!$A:$A,'Histórico de Jogos'!$B:$B,"&gt;="&amp;BF$2,'Histórico de Jogos'!$B:$B,"&lt;="&amp;EOMONTH(BF$2,0),'Histórico de Jogos'!$D:$D,$A41,'Histórico de Jogos'!$F:$F,"E")</f>
        <v>0</v>
      </c>
      <c r="BG41" s="57">
        <f>SUMIFS('Histórico de Jogos'!$A:$A,'Histórico de Jogos'!$B:$B,"&gt;="&amp;BG$2,'Histórico de Jogos'!$B:$B,"&lt;="&amp;EOMONTH(BG$2,0),'Histórico de Jogos'!$D:$D,$A41,'Histórico de Jogos'!$F:$F,"E")</f>
        <v>0</v>
      </c>
      <c r="BH41" s="57">
        <f>SUMIFS('Histórico de Jogos'!$A:$A,'Histórico de Jogos'!$B:$B,"&gt;="&amp;BH$2,'Histórico de Jogos'!$B:$B,"&lt;="&amp;EOMONTH(BH$2,0),'Histórico de Jogos'!$D:$D,$A41,'Histórico de Jogos'!$F:$F,"E")</f>
        <v>0</v>
      </c>
      <c r="BI41" s="57">
        <f>SUMIFS('Histórico de Jogos'!$A:$A,'Histórico de Jogos'!$B:$B,"&gt;="&amp;BI$2,'Histórico de Jogos'!$B:$B,"&lt;="&amp;EOMONTH(BI$2,0),'Histórico de Jogos'!$D:$D,$A41,'Histórico de Jogos'!$F:$F,"E")</f>
        <v>0</v>
      </c>
      <c r="BJ41" s="79">
        <f t="shared" ref="BJ41:BU41" si="198">SUM(Z41*3)+(AX41)</f>
        <v>0</v>
      </c>
      <c r="BK41" s="79">
        <f t="shared" si="198"/>
        <v>0</v>
      </c>
      <c r="BL41" s="79">
        <f t="shared" si="198"/>
        <v>1</v>
      </c>
      <c r="BM41" s="79">
        <f t="shared" si="198"/>
        <v>0</v>
      </c>
      <c r="BN41" s="79">
        <f t="shared" si="198"/>
        <v>0</v>
      </c>
      <c r="BO41" s="79">
        <f t="shared" si="198"/>
        <v>0</v>
      </c>
      <c r="BP41" s="79">
        <f t="shared" si="198"/>
        <v>0</v>
      </c>
      <c r="BQ41" s="79">
        <f t="shared" si="198"/>
        <v>0</v>
      </c>
      <c r="BR41" s="79">
        <f t="shared" si="198"/>
        <v>0</v>
      </c>
      <c r="BS41" s="79">
        <f t="shared" si="198"/>
        <v>0</v>
      </c>
      <c r="BT41" s="79">
        <f t="shared" si="198"/>
        <v>0</v>
      </c>
      <c r="BU41" s="79">
        <f t="shared" si="198"/>
        <v>0</v>
      </c>
    </row>
    <row r="42">
      <c r="A42" s="22" t="str">
        <f>Atletas!A:A</f>
        <v>Renato Junior </v>
      </c>
      <c r="B42" s="78">
        <f t="shared" ref="B42:C42" si="199">BJ42/(4*3)</f>
        <v>0</v>
      </c>
      <c r="C42" s="78">
        <f t="shared" si="199"/>
        <v>0.3333333333</v>
      </c>
      <c r="D42" s="78">
        <f t="shared" si="7"/>
        <v>0.3333333333</v>
      </c>
      <c r="E42" s="78">
        <f t="shared" ref="E42:F42" si="200">BM42/(4*3)</f>
        <v>0.25</v>
      </c>
      <c r="F42" s="78">
        <f t="shared" si="200"/>
        <v>0.25</v>
      </c>
      <c r="G42" s="78">
        <f t="shared" si="9"/>
        <v>0</v>
      </c>
      <c r="H42" s="78">
        <f t="shared" ref="H42:I42" si="201">BP42/(4*3)</f>
        <v>0</v>
      </c>
      <c r="I42" s="78">
        <f t="shared" si="201"/>
        <v>0</v>
      </c>
      <c r="J42" s="78">
        <f t="shared" si="11"/>
        <v>0</v>
      </c>
      <c r="K42" s="78">
        <f t="shared" ref="K42:M42" si="202">BS42/(4*3)</f>
        <v>0</v>
      </c>
      <c r="L42" s="78">
        <f t="shared" si="202"/>
        <v>0</v>
      </c>
      <c r="M42" s="78">
        <f t="shared" si="202"/>
        <v>0</v>
      </c>
      <c r="N42" s="79">
        <f>SUMIFS('Histórico de Jogos'!$A:$A,'Histórico de Jogos'!$B:$B,"&gt;="&amp;N$2,'Histórico de Jogos'!$B:$B,"&lt;="&amp;EOMONTH(N$2,0),'Histórico de Jogos'!$D:$D,$A42)</f>
        <v>0</v>
      </c>
      <c r="O42" s="79">
        <f>SUMIFS('Histórico de Jogos'!$A:$A,'Histórico de Jogos'!$B:$B,"&gt;="&amp;O$2,'Histórico de Jogos'!$B:$B,"&lt;="&amp;EOMONTH(O$2,0),'Histórico de Jogos'!$D:$D,$A42)</f>
        <v>2</v>
      </c>
      <c r="P42" s="79">
        <f>SUMIFS('Histórico de Jogos'!$A:$A,'Histórico de Jogos'!$B:$B,"&gt;="&amp;P$2,'Histórico de Jogos'!$B:$B,"&lt;="&amp;EOMONTH(P$2,0),'Histórico de Jogos'!$D:$D,$A42)</f>
        <v>5</v>
      </c>
      <c r="Q42" s="79">
        <f>SUMIFS('Histórico de Jogos'!$A:$A,'Histórico de Jogos'!$B:$B,"&gt;="&amp;Q$2,'Histórico de Jogos'!$B:$B,"&lt;="&amp;EOMONTH(Q$2,0),'Histórico de Jogos'!$D:$D,$A42)</f>
        <v>1</v>
      </c>
      <c r="R42" s="79">
        <f>SUMIFS('Histórico de Jogos'!$A:$A,'Histórico de Jogos'!$B:$B,"&gt;="&amp;R$2,'Histórico de Jogos'!$B:$B,"&lt;="&amp;EOMONTH(R$2,0),'Histórico de Jogos'!$D:$D,$A42)</f>
        <v>1</v>
      </c>
      <c r="S42" s="79">
        <f>SUMIFS('Histórico de Jogos'!$A:$A,'Histórico de Jogos'!$B:$B,"&gt;="&amp;S$2,'Histórico de Jogos'!$B:$B,"&lt;="&amp;EOMONTH(S$2,0),'Histórico de Jogos'!$D:$D,$A42)</f>
        <v>0</v>
      </c>
      <c r="T42" s="79">
        <f>SUMIFS('Histórico de Jogos'!$A:$A,'Histórico de Jogos'!$B:$B,"&gt;="&amp;T$2,'Histórico de Jogos'!$B:$B,"&lt;="&amp;EOMONTH(T$2,0),'Histórico de Jogos'!$D:$D,$A42)</f>
        <v>0</v>
      </c>
      <c r="U42" s="79">
        <f>SUMIFS('Histórico de Jogos'!$A:$A,'Histórico de Jogos'!$B:$B,"&gt;="&amp;U$2,'Histórico de Jogos'!$B:$B,"&lt;="&amp;EOMONTH(U$2,0),'Histórico de Jogos'!$D:$D,$A42)</f>
        <v>0</v>
      </c>
      <c r="V42" s="79">
        <f>SUMIFS('Histórico de Jogos'!$A:$A,'Histórico de Jogos'!$B:$B,"&gt;="&amp;V$2,'Histórico de Jogos'!$B:$B,"&lt;="&amp;EOMONTH(V$2,0),'Histórico de Jogos'!$D:$D,$A42)</f>
        <v>0</v>
      </c>
      <c r="W42" s="79">
        <f>SUMIFS('Histórico de Jogos'!$A:$A,'Histórico de Jogos'!$B:$B,"&gt;="&amp;W$2,'Histórico de Jogos'!$B:$B,"&lt;="&amp;EOMONTH(W$2,0),'Histórico de Jogos'!$D:$D,$A42)</f>
        <v>0</v>
      </c>
      <c r="X42" s="79">
        <f>SUMIFS('Histórico de Jogos'!$A:$A,'Histórico de Jogos'!$B:$B,"&gt;="&amp;X$2,'Histórico de Jogos'!$B:$B,"&lt;="&amp;EOMONTH(X$2,0),'Histórico de Jogos'!$D:$D,$A42)</f>
        <v>0</v>
      </c>
      <c r="Y42" s="79">
        <f>SUMIFS('Histórico de Jogos'!$A:$A,'Histórico de Jogos'!$B:$B,"&gt;="&amp;Y$2,'Histórico de Jogos'!$B:$B,"&lt;="&amp;EOMONTH(Y$2,0),'Histórico de Jogos'!$D:$D,$A42)</f>
        <v>0</v>
      </c>
      <c r="Z42" s="80">
        <f>SUMIFS('Histórico de Jogos'!$A:$A,'Histórico de Jogos'!$B:$B,"&gt;="&amp;Z$2,'Histórico de Jogos'!$B:$B,"&lt;="&amp;EOMONTH(Z$2,0),'Histórico de Jogos'!$D:$D,$A42,'Histórico de Jogos'!$F:$F,"V")</f>
        <v>0</v>
      </c>
      <c r="AA42" s="80">
        <f>SUMIFS('Histórico de Jogos'!$A:$A,'Histórico de Jogos'!$B:$B,"&gt;="&amp;AA$2,'Histórico de Jogos'!$B:$B,"&lt;="&amp;EOMONTH(AA$2,0),'Histórico de Jogos'!$D:$D,$A42,'Histórico de Jogos'!$F:$F,"V")</f>
        <v>1</v>
      </c>
      <c r="AB42" s="80">
        <f>SUMIFS('Histórico de Jogos'!$A:$A,'Histórico de Jogos'!$B:$B,"&gt;="&amp;AB$2,'Histórico de Jogos'!$B:$B,"&lt;="&amp;EOMONTH(AB$2,0),'Histórico de Jogos'!$D:$D,$A42,'Histórico de Jogos'!$F:$F,"V")</f>
        <v>1</v>
      </c>
      <c r="AC42" s="80">
        <f>SUMIFS('Histórico de Jogos'!$A:$A,'Histórico de Jogos'!$B:$B,"&gt;="&amp;AC$2,'Histórico de Jogos'!$B:$B,"&lt;="&amp;EOMONTH(AC$2,0),'Histórico de Jogos'!$D:$D,$A42,'Histórico de Jogos'!$F:$F,"V")</f>
        <v>1</v>
      </c>
      <c r="AD42" s="80">
        <f>SUMIFS('Histórico de Jogos'!$A:$A,'Histórico de Jogos'!$B:$B,"&gt;="&amp;AD$2,'Histórico de Jogos'!$B:$B,"&lt;="&amp;EOMONTH(AD$2,0),'Histórico de Jogos'!$D:$D,$A42,'Histórico de Jogos'!$F:$F,"V")</f>
        <v>1</v>
      </c>
      <c r="AE42" s="80">
        <f>SUMIFS('Histórico de Jogos'!$A:$A,'Histórico de Jogos'!$B:$B,"&gt;="&amp;AE$2,'Histórico de Jogos'!$B:$B,"&lt;="&amp;EOMONTH(AE$2,0),'Histórico de Jogos'!$D:$D,$A42,'Histórico de Jogos'!$F:$F,"V")</f>
        <v>0</v>
      </c>
      <c r="AF42" s="80">
        <f>SUMIFS('Histórico de Jogos'!$A:$A,'Histórico de Jogos'!$B:$B,"&gt;="&amp;AF$2,'Histórico de Jogos'!$B:$B,"&lt;="&amp;EOMONTH(AF$2,0),'Histórico de Jogos'!$D:$D,$A42,'Histórico de Jogos'!$F:$F,"V")</f>
        <v>0</v>
      </c>
      <c r="AG42" s="80">
        <f>SUMIFS('Histórico de Jogos'!$A:$A,'Histórico de Jogos'!$B:$B,"&gt;="&amp;AG$2,'Histórico de Jogos'!$B:$B,"&lt;="&amp;EOMONTH(AG$2,0),'Histórico de Jogos'!$D:$D,$A42,'Histórico de Jogos'!$F:$F,"V")</f>
        <v>0</v>
      </c>
      <c r="AH42" s="80">
        <f>SUMIFS('Histórico de Jogos'!$A:$A,'Histórico de Jogos'!$B:$B,"&gt;="&amp;AH$2,'Histórico de Jogos'!$B:$B,"&lt;="&amp;EOMONTH(AH$2,0),'Histórico de Jogos'!$D:$D,$A42,'Histórico de Jogos'!$F:$F,"V")</f>
        <v>0</v>
      </c>
      <c r="AI42" s="80">
        <f>SUMIFS('Histórico de Jogos'!$A:$A,'Histórico de Jogos'!$B:$B,"&gt;="&amp;AI$2,'Histórico de Jogos'!$B:$B,"&lt;="&amp;EOMONTH(AI$2,0),'Histórico de Jogos'!$D:$D,$A42,'Histórico de Jogos'!$F:$F,"V")</f>
        <v>0</v>
      </c>
      <c r="AJ42" s="80">
        <f>SUMIFS('Histórico de Jogos'!$A:$A,'Histórico de Jogos'!$B:$B,"&gt;="&amp;AJ$2,'Histórico de Jogos'!$B:$B,"&lt;="&amp;EOMONTH(AJ$2,0),'Histórico de Jogos'!$D:$D,$A42,'Histórico de Jogos'!$F:$F,"V")</f>
        <v>0</v>
      </c>
      <c r="AK42" s="80">
        <f>SUMIFS('Histórico de Jogos'!$A:$A,'Histórico de Jogos'!$B:$B,"&gt;="&amp;AK$2,'Histórico de Jogos'!$B:$B,"&lt;="&amp;EOMONTH(AK$2,0),'Histórico de Jogos'!$D:$D,$A42,'Histórico de Jogos'!$F:$F,"V")</f>
        <v>0</v>
      </c>
      <c r="AL42" s="81">
        <f>SUMIFS('Histórico de Jogos'!$A:$A,'Histórico de Jogos'!$B:$B,"&gt;="&amp;AL$2,'Histórico de Jogos'!$B:$B,"&lt;="&amp;EOMONTH(AL$2,0),'Histórico de Jogos'!$D:$D,$A42,'Histórico de Jogos'!$F:$F,"V")</f>
        <v>0</v>
      </c>
      <c r="AM42" s="81">
        <f>SUMIFS('Histórico de Jogos'!$A:$A,'Histórico de Jogos'!$B:$B,"&gt;="&amp;AM$2,'Histórico de Jogos'!$B:$B,"&lt;="&amp;EOMONTH(AM$2,0),'Histórico de Jogos'!$D:$D,$A42,'Histórico de Jogos'!$F:$F,"V")</f>
        <v>1</v>
      </c>
      <c r="AN42" s="81">
        <f>SUMIFS('Histórico de Jogos'!$A:$A,'Histórico de Jogos'!$B:$B,"&gt;="&amp;AN$2,'Histórico de Jogos'!$B:$B,"&lt;="&amp;EOMONTH(AN$2,0),'Histórico de Jogos'!$D:$D,$A42,'Histórico de Jogos'!$F:$F,"V")</f>
        <v>1</v>
      </c>
      <c r="AO42" s="81">
        <f>SUMIFS('Histórico de Jogos'!$A:$A,'Histórico de Jogos'!$B:$B,"&gt;="&amp;AO$2,'Histórico de Jogos'!$B:$B,"&lt;="&amp;EOMONTH(AO$2,0),'Histórico de Jogos'!$D:$D,$A42,'Histórico de Jogos'!$F:$F,"V")</f>
        <v>1</v>
      </c>
      <c r="AP42" s="81">
        <f>SUMIFS('Histórico de Jogos'!$A:$A,'Histórico de Jogos'!$B:$B,"&gt;="&amp;AP$2,'Histórico de Jogos'!$B:$B,"&lt;="&amp;EOMONTH(AP$2,0),'Histórico de Jogos'!$D:$D,$A42,'Histórico de Jogos'!$F:$F,"D")</f>
        <v>0</v>
      </c>
      <c r="AQ42" s="81">
        <f>SUMIFS('Histórico de Jogos'!$A:$A,'Histórico de Jogos'!$B:$B,"&gt;="&amp;AQ$2,'Histórico de Jogos'!$B:$B,"&lt;="&amp;EOMONTH(AQ$2,0),'Histórico de Jogos'!$D:$D,$A42,'Histórico de Jogos'!$F:$F,"V")</f>
        <v>0</v>
      </c>
      <c r="AR42" s="81">
        <f>SUMIFS('Histórico de Jogos'!$A:$A,'Histórico de Jogos'!$B:$B,"&gt;="&amp;AR$2,'Histórico de Jogos'!$B:$B,"&lt;="&amp;EOMONTH(AR$2,0),'Histórico de Jogos'!$D:$D,$A42,'Histórico de Jogos'!$F:$F,"V")</f>
        <v>0</v>
      </c>
      <c r="AS42" s="81">
        <f>SUMIFS('Histórico de Jogos'!$A:$A,'Histórico de Jogos'!$B:$B,"&gt;="&amp;AS$2,'Histórico de Jogos'!$B:$B,"&lt;="&amp;EOMONTH(AS$2,0),'Histórico de Jogos'!$D:$D,$A42,'Histórico de Jogos'!$F:$F,"V")</f>
        <v>0</v>
      </c>
      <c r="AT42" s="81">
        <f>SUMIFS('Histórico de Jogos'!$A:$A,'Histórico de Jogos'!$B:$B,"&gt;="&amp;AT$2,'Histórico de Jogos'!$B:$B,"&lt;="&amp;EOMONTH(AT$2,0),'Histórico de Jogos'!$D:$D,$A42,'Histórico de Jogos'!$F:$F,"D")</f>
        <v>0</v>
      </c>
      <c r="AU42" s="81">
        <f>SUMIFS('Histórico de Jogos'!$A:$A,'Histórico de Jogos'!$B:$B,"&gt;="&amp;AU$2,'Histórico de Jogos'!$B:$B,"&lt;="&amp;EOMONTH(AU$2,0),'Histórico de Jogos'!$D:$D,$A42,'Histórico de Jogos'!$F:$F,"D")</f>
        <v>0</v>
      </c>
      <c r="AV42" s="81">
        <f>SUMIFS('Histórico de Jogos'!$A:$A,'Histórico de Jogos'!$B:$B,"&gt;="&amp;AV$2,'Histórico de Jogos'!$B:$B,"&lt;="&amp;EOMONTH(AV$2,0),'Histórico de Jogos'!$D:$D,$A42,'Histórico de Jogos'!$F:$F,"D")</f>
        <v>0</v>
      </c>
      <c r="AW42" s="81">
        <f>SUMIFS('Histórico de Jogos'!$A:$A,'Histórico de Jogos'!$B:$B,"&gt;="&amp;AW$2,'Histórico de Jogos'!$B:$B,"&lt;="&amp;EOMONTH(AW$2,0),'Histórico de Jogos'!$D:$D,$A42,'Histórico de Jogos'!$F:$F,"D")</f>
        <v>0</v>
      </c>
      <c r="AX42" s="57">
        <f>SUMIFS('Histórico de Jogos'!$A:$A,'Histórico de Jogos'!$B:$B,"&gt;="&amp;AX$2,'Histórico de Jogos'!$B:$B,"&lt;="&amp;EOMONTH(AX$2,0),'Histórico de Jogos'!$D:$D,$A42,'Histórico de Jogos'!$F:$F,"E")</f>
        <v>0</v>
      </c>
      <c r="AY42" s="57">
        <f>SUMIFS('Histórico de Jogos'!$A:$A,'Histórico de Jogos'!$B:$B,"&gt;="&amp;AY$2,'Histórico de Jogos'!$B:$B,"&lt;="&amp;EOMONTH(AY$2,0),'Histórico de Jogos'!$D:$D,$A42,'Histórico de Jogos'!$F:$F,"E")</f>
        <v>1</v>
      </c>
      <c r="AZ42" s="57">
        <f>SUMIFS('Histórico de Jogos'!$A:$A,'Histórico de Jogos'!$B:$B,"&gt;="&amp;AZ$2,'Histórico de Jogos'!$B:$B,"&lt;="&amp;EOMONTH(AZ$2,0),'Histórico de Jogos'!$D:$D,$A42,'Histórico de Jogos'!$F:$F,"E")</f>
        <v>2</v>
      </c>
      <c r="BA42" s="57">
        <f>SUMIFS('Histórico de Jogos'!$A:$A,'Histórico de Jogos'!$B:$B,"&gt;="&amp;BA$2,'Histórico de Jogos'!$B:$B,"&lt;="&amp;EOMONTH(BA$2,0),'Histórico de Jogos'!$D:$D,$A42,'Histórico de Jogos'!$F:$F,"E")</f>
        <v>0</v>
      </c>
      <c r="BB42" s="57">
        <f>SUMIFS('Histórico de Jogos'!$A:$A,'Histórico de Jogos'!$B:$B,"&gt;="&amp;BB$2,'Histórico de Jogos'!$B:$B,"&lt;="&amp;EOMONTH(BB$2,0),'Histórico de Jogos'!$D:$D,$A42,'Histórico de Jogos'!$F:$F,"E")</f>
        <v>0</v>
      </c>
      <c r="BC42" s="57">
        <f>SUMIFS('Histórico de Jogos'!$A:$A,'Histórico de Jogos'!$B:$B,"&gt;="&amp;BC$2,'Histórico de Jogos'!$B:$B,"&lt;="&amp;EOMONTH(BC$2,0),'Histórico de Jogos'!$D:$D,$A42,'Histórico de Jogos'!$F:$F,"E")</f>
        <v>0</v>
      </c>
      <c r="BD42" s="57">
        <f>SUMIFS('Histórico de Jogos'!$A:$A,'Histórico de Jogos'!$B:$B,"&gt;="&amp;BD$2,'Histórico de Jogos'!$B:$B,"&lt;="&amp;EOMONTH(BD$2,0),'Histórico de Jogos'!$D:$D,$A42,'Histórico de Jogos'!$F:$F,"E")</f>
        <v>0</v>
      </c>
      <c r="BE42" s="57">
        <f>SUMIFS('Histórico de Jogos'!$A:$A,'Histórico de Jogos'!$B:$B,"&gt;="&amp;BE$2,'Histórico de Jogos'!$B:$B,"&lt;="&amp;EOMONTH(BE$2,0),'Histórico de Jogos'!$D:$D,$A42,'Histórico de Jogos'!$F:$F,"E")</f>
        <v>0</v>
      </c>
      <c r="BF42" s="57">
        <f>SUMIFS('Histórico de Jogos'!$A:$A,'Histórico de Jogos'!$B:$B,"&gt;="&amp;BF$2,'Histórico de Jogos'!$B:$B,"&lt;="&amp;EOMONTH(BF$2,0),'Histórico de Jogos'!$D:$D,$A42,'Histórico de Jogos'!$F:$F,"E")</f>
        <v>0</v>
      </c>
      <c r="BG42" s="57">
        <f>SUMIFS('Histórico de Jogos'!$A:$A,'Histórico de Jogos'!$B:$B,"&gt;="&amp;BG$2,'Histórico de Jogos'!$B:$B,"&lt;="&amp;EOMONTH(BG$2,0),'Histórico de Jogos'!$D:$D,$A42,'Histórico de Jogos'!$F:$F,"E")</f>
        <v>0</v>
      </c>
      <c r="BH42" s="57">
        <f>SUMIFS('Histórico de Jogos'!$A:$A,'Histórico de Jogos'!$B:$B,"&gt;="&amp;BH$2,'Histórico de Jogos'!$B:$B,"&lt;="&amp;EOMONTH(BH$2,0),'Histórico de Jogos'!$D:$D,$A42,'Histórico de Jogos'!$F:$F,"E")</f>
        <v>0</v>
      </c>
      <c r="BI42" s="57">
        <f>SUMIFS('Histórico de Jogos'!$A:$A,'Histórico de Jogos'!$B:$B,"&gt;="&amp;BI$2,'Histórico de Jogos'!$B:$B,"&lt;="&amp;EOMONTH(BI$2,0),'Histórico de Jogos'!$D:$D,$A42,'Histórico de Jogos'!$F:$F,"E")</f>
        <v>0</v>
      </c>
      <c r="BJ42" s="79">
        <f t="shared" ref="BJ42:BU42" si="203">SUM(Z42*3)+(AX42)</f>
        <v>0</v>
      </c>
      <c r="BK42" s="79">
        <f t="shared" si="203"/>
        <v>4</v>
      </c>
      <c r="BL42" s="79">
        <f t="shared" si="203"/>
        <v>5</v>
      </c>
      <c r="BM42" s="79">
        <f t="shared" si="203"/>
        <v>3</v>
      </c>
      <c r="BN42" s="79">
        <f t="shared" si="203"/>
        <v>3</v>
      </c>
      <c r="BO42" s="79">
        <f t="shared" si="203"/>
        <v>0</v>
      </c>
      <c r="BP42" s="79">
        <f t="shared" si="203"/>
        <v>0</v>
      </c>
      <c r="BQ42" s="79">
        <f t="shared" si="203"/>
        <v>0</v>
      </c>
      <c r="BR42" s="79">
        <f t="shared" si="203"/>
        <v>0</v>
      </c>
      <c r="BS42" s="79">
        <f t="shared" si="203"/>
        <v>0</v>
      </c>
      <c r="BT42" s="79">
        <f t="shared" si="203"/>
        <v>0</v>
      </c>
      <c r="BU42" s="79">
        <f t="shared" si="203"/>
        <v>0</v>
      </c>
    </row>
    <row r="43">
      <c r="A43" s="22" t="str">
        <f>Atletas!A:A</f>
        <v>Rickyel</v>
      </c>
      <c r="B43" s="78">
        <f t="shared" ref="B43:C43" si="204">BJ43/(4*3)</f>
        <v>0</v>
      </c>
      <c r="C43" s="78">
        <f t="shared" si="204"/>
        <v>0</v>
      </c>
      <c r="D43" s="78">
        <f t="shared" si="7"/>
        <v>0.06666666667</v>
      </c>
      <c r="E43" s="78">
        <f t="shared" ref="E43:F43" si="205">BM43/(4*3)</f>
        <v>0.25</v>
      </c>
      <c r="F43" s="78">
        <f t="shared" si="205"/>
        <v>0.25</v>
      </c>
      <c r="G43" s="78">
        <f t="shared" si="9"/>
        <v>0</v>
      </c>
      <c r="H43" s="78">
        <f t="shared" ref="H43:I43" si="206">BP43/(4*3)</f>
        <v>0</v>
      </c>
      <c r="I43" s="78">
        <f t="shared" si="206"/>
        <v>0</v>
      </c>
      <c r="J43" s="78">
        <f t="shared" si="11"/>
        <v>0</v>
      </c>
      <c r="K43" s="78">
        <f t="shared" ref="K43:M43" si="207">BS43/(4*3)</f>
        <v>0</v>
      </c>
      <c r="L43" s="78">
        <f t="shared" si="207"/>
        <v>0</v>
      </c>
      <c r="M43" s="78">
        <f t="shared" si="207"/>
        <v>0</v>
      </c>
      <c r="N43" s="79">
        <f>SUMIFS('Histórico de Jogos'!$A:$A,'Histórico de Jogos'!$B:$B,"&gt;="&amp;N$2,'Histórico de Jogos'!$B:$B,"&lt;="&amp;EOMONTH(N$2,0),'Histórico de Jogos'!$D:$D,$A43)</f>
        <v>0</v>
      </c>
      <c r="O43" s="79">
        <f>SUMIFS('Histórico de Jogos'!$A:$A,'Histórico de Jogos'!$B:$B,"&gt;="&amp;O$2,'Histórico de Jogos'!$B:$B,"&lt;="&amp;EOMONTH(O$2,0),'Histórico de Jogos'!$D:$D,$A43)</f>
        <v>1</v>
      </c>
      <c r="P43" s="79">
        <f>SUMIFS('Histórico de Jogos'!$A:$A,'Histórico de Jogos'!$B:$B,"&gt;="&amp;P$2,'Histórico de Jogos'!$B:$B,"&lt;="&amp;EOMONTH(P$2,0),'Histórico de Jogos'!$D:$D,$A43)</f>
        <v>2</v>
      </c>
      <c r="Q43" s="79">
        <f>SUMIFS('Histórico de Jogos'!$A:$A,'Histórico de Jogos'!$B:$B,"&gt;="&amp;Q$2,'Histórico de Jogos'!$B:$B,"&lt;="&amp;EOMONTH(Q$2,0),'Histórico de Jogos'!$D:$D,$A43)</f>
        <v>2</v>
      </c>
      <c r="R43" s="79">
        <f>SUMIFS('Histórico de Jogos'!$A:$A,'Histórico de Jogos'!$B:$B,"&gt;="&amp;R$2,'Histórico de Jogos'!$B:$B,"&lt;="&amp;EOMONTH(R$2,0),'Histórico de Jogos'!$D:$D,$A43)</f>
        <v>1</v>
      </c>
      <c r="S43" s="79">
        <f>SUMIFS('Histórico de Jogos'!$A:$A,'Histórico de Jogos'!$B:$B,"&gt;="&amp;S$2,'Histórico de Jogos'!$B:$B,"&lt;="&amp;EOMONTH(S$2,0),'Histórico de Jogos'!$D:$D,$A43)</f>
        <v>0</v>
      </c>
      <c r="T43" s="79">
        <f>SUMIFS('Histórico de Jogos'!$A:$A,'Histórico de Jogos'!$B:$B,"&gt;="&amp;T$2,'Histórico de Jogos'!$B:$B,"&lt;="&amp;EOMONTH(T$2,0),'Histórico de Jogos'!$D:$D,$A43)</f>
        <v>0</v>
      </c>
      <c r="U43" s="79">
        <f>SUMIFS('Histórico de Jogos'!$A:$A,'Histórico de Jogos'!$B:$B,"&gt;="&amp;U$2,'Histórico de Jogos'!$B:$B,"&lt;="&amp;EOMONTH(U$2,0),'Histórico de Jogos'!$D:$D,$A43)</f>
        <v>0</v>
      </c>
      <c r="V43" s="79">
        <f>SUMIFS('Histórico de Jogos'!$A:$A,'Histórico de Jogos'!$B:$B,"&gt;="&amp;V$2,'Histórico de Jogos'!$B:$B,"&lt;="&amp;EOMONTH(V$2,0),'Histórico de Jogos'!$D:$D,$A43)</f>
        <v>0</v>
      </c>
      <c r="W43" s="79">
        <f>SUMIFS('Histórico de Jogos'!$A:$A,'Histórico de Jogos'!$B:$B,"&gt;="&amp;W$2,'Histórico de Jogos'!$B:$B,"&lt;="&amp;EOMONTH(W$2,0),'Histórico de Jogos'!$D:$D,$A43)</f>
        <v>0</v>
      </c>
      <c r="X43" s="79">
        <f>SUMIFS('Histórico de Jogos'!$A:$A,'Histórico de Jogos'!$B:$B,"&gt;="&amp;X$2,'Histórico de Jogos'!$B:$B,"&lt;="&amp;EOMONTH(X$2,0),'Histórico de Jogos'!$D:$D,$A43)</f>
        <v>0</v>
      </c>
      <c r="Y43" s="79">
        <f>SUMIFS('Histórico de Jogos'!$A:$A,'Histórico de Jogos'!$B:$B,"&gt;="&amp;Y$2,'Histórico de Jogos'!$B:$B,"&lt;="&amp;EOMONTH(Y$2,0),'Histórico de Jogos'!$D:$D,$A43)</f>
        <v>0</v>
      </c>
      <c r="Z43" s="80">
        <f>SUMIFS('Histórico de Jogos'!$A:$A,'Histórico de Jogos'!$B:$B,"&gt;="&amp;Z$2,'Histórico de Jogos'!$B:$B,"&lt;="&amp;EOMONTH(Z$2,0),'Histórico de Jogos'!$D:$D,$A43,'Histórico de Jogos'!$F:$F,"V")</f>
        <v>0</v>
      </c>
      <c r="AA43" s="80">
        <f>SUMIFS('Histórico de Jogos'!$A:$A,'Histórico de Jogos'!$B:$B,"&gt;="&amp;AA$2,'Histórico de Jogos'!$B:$B,"&lt;="&amp;EOMONTH(AA$2,0),'Histórico de Jogos'!$D:$D,$A43,'Histórico de Jogos'!$F:$F,"V")</f>
        <v>0</v>
      </c>
      <c r="AB43" s="80">
        <f>SUMIFS('Histórico de Jogos'!$A:$A,'Histórico de Jogos'!$B:$B,"&gt;="&amp;AB$2,'Histórico de Jogos'!$B:$B,"&lt;="&amp;EOMONTH(AB$2,0),'Histórico de Jogos'!$D:$D,$A43,'Histórico de Jogos'!$F:$F,"V")</f>
        <v>0</v>
      </c>
      <c r="AC43" s="80">
        <f>SUMIFS('Histórico de Jogos'!$A:$A,'Histórico de Jogos'!$B:$B,"&gt;="&amp;AC$2,'Histórico de Jogos'!$B:$B,"&lt;="&amp;EOMONTH(AC$2,0),'Histórico de Jogos'!$D:$D,$A43,'Histórico de Jogos'!$F:$F,"V")</f>
        <v>1</v>
      </c>
      <c r="AD43" s="80">
        <f>SUMIFS('Histórico de Jogos'!$A:$A,'Histórico de Jogos'!$B:$B,"&gt;="&amp;AD$2,'Histórico de Jogos'!$B:$B,"&lt;="&amp;EOMONTH(AD$2,0),'Histórico de Jogos'!$D:$D,$A43,'Histórico de Jogos'!$F:$F,"V")</f>
        <v>1</v>
      </c>
      <c r="AE43" s="80">
        <f>SUMIFS('Histórico de Jogos'!$A:$A,'Histórico de Jogos'!$B:$B,"&gt;="&amp;AE$2,'Histórico de Jogos'!$B:$B,"&lt;="&amp;EOMONTH(AE$2,0),'Histórico de Jogos'!$D:$D,$A43,'Histórico de Jogos'!$F:$F,"V")</f>
        <v>0</v>
      </c>
      <c r="AF43" s="80">
        <f>SUMIFS('Histórico de Jogos'!$A:$A,'Histórico de Jogos'!$B:$B,"&gt;="&amp;AF$2,'Histórico de Jogos'!$B:$B,"&lt;="&amp;EOMONTH(AF$2,0),'Histórico de Jogos'!$D:$D,$A43,'Histórico de Jogos'!$F:$F,"V")</f>
        <v>0</v>
      </c>
      <c r="AG43" s="80">
        <f>SUMIFS('Histórico de Jogos'!$A:$A,'Histórico de Jogos'!$B:$B,"&gt;="&amp;AG$2,'Histórico de Jogos'!$B:$B,"&lt;="&amp;EOMONTH(AG$2,0),'Histórico de Jogos'!$D:$D,$A43,'Histórico de Jogos'!$F:$F,"V")</f>
        <v>0</v>
      </c>
      <c r="AH43" s="80">
        <f>SUMIFS('Histórico de Jogos'!$A:$A,'Histórico de Jogos'!$B:$B,"&gt;="&amp;AH$2,'Histórico de Jogos'!$B:$B,"&lt;="&amp;EOMONTH(AH$2,0),'Histórico de Jogos'!$D:$D,$A43,'Histórico de Jogos'!$F:$F,"V")</f>
        <v>0</v>
      </c>
      <c r="AI43" s="80">
        <f>SUMIFS('Histórico de Jogos'!$A:$A,'Histórico de Jogos'!$B:$B,"&gt;="&amp;AI$2,'Histórico de Jogos'!$B:$B,"&lt;="&amp;EOMONTH(AI$2,0),'Histórico de Jogos'!$D:$D,$A43,'Histórico de Jogos'!$F:$F,"V")</f>
        <v>0</v>
      </c>
      <c r="AJ43" s="80">
        <f>SUMIFS('Histórico de Jogos'!$A:$A,'Histórico de Jogos'!$B:$B,"&gt;="&amp;AJ$2,'Histórico de Jogos'!$B:$B,"&lt;="&amp;EOMONTH(AJ$2,0),'Histórico de Jogos'!$D:$D,$A43,'Histórico de Jogos'!$F:$F,"V")</f>
        <v>0</v>
      </c>
      <c r="AK43" s="80">
        <f>SUMIFS('Histórico de Jogos'!$A:$A,'Histórico de Jogos'!$B:$B,"&gt;="&amp;AK$2,'Histórico de Jogos'!$B:$B,"&lt;="&amp;EOMONTH(AK$2,0),'Histórico de Jogos'!$D:$D,$A43,'Histórico de Jogos'!$F:$F,"V")</f>
        <v>0</v>
      </c>
      <c r="AL43" s="81">
        <f>SUMIFS('Histórico de Jogos'!$A:$A,'Histórico de Jogos'!$B:$B,"&gt;="&amp;AL$2,'Histórico de Jogos'!$B:$B,"&lt;="&amp;EOMONTH(AL$2,0),'Histórico de Jogos'!$D:$D,$A43,'Histórico de Jogos'!$F:$F,"V")</f>
        <v>0</v>
      </c>
      <c r="AM43" s="81">
        <f>SUMIFS('Histórico de Jogos'!$A:$A,'Histórico de Jogos'!$B:$B,"&gt;="&amp;AM$2,'Histórico de Jogos'!$B:$B,"&lt;="&amp;EOMONTH(AM$2,0),'Histórico de Jogos'!$D:$D,$A43,'Histórico de Jogos'!$F:$F,"V")</f>
        <v>0</v>
      </c>
      <c r="AN43" s="81">
        <f>SUMIFS('Histórico de Jogos'!$A:$A,'Histórico de Jogos'!$B:$B,"&gt;="&amp;AN$2,'Histórico de Jogos'!$B:$B,"&lt;="&amp;EOMONTH(AN$2,0),'Histórico de Jogos'!$D:$D,$A43,'Histórico de Jogos'!$F:$F,"V")</f>
        <v>0</v>
      </c>
      <c r="AO43" s="81">
        <f>SUMIFS('Histórico de Jogos'!$A:$A,'Histórico de Jogos'!$B:$B,"&gt;="&amp;AO$2,'Histórico de Jogos'!$B:$B,"&lt;="&amp;EOMONTH(AO$2,0),'Histórico de Jogos'!$D:$D,$A43,'Histórico de Jogos'!$F:$F,"V")</f>
        <v>1</v>
      </c>
      <c r="AP43" s="81">
        <f>SUMIFS('Histórico de Jogos'!$A:$A,'Histórico de Jogos'!$B:$B,"&gt;="&amp;AP$2,'Histórico de Jogos'!$B:$B,"&lt;="&amp;EOMONTH(AP$2,0),'Histórico de Jogos'!$D:$D,$A43,'Histórico de Jogos'!$F:$F,"D")</f>
        <v>0</v>
      </c>
      <c r="AQ43" s="81">
        <f>SUMIFS('Histórico de Jogos'!$A:$A,'Histórico de Jogos'!$B:$B,"&gt;="&amp;AQ$2,'Histórico de Jogos'!$B:$B,"&lt;="&amp;EOMONTH(AQ$2,0),'Histórico de Jogos'!$D:$D,$A43,'Histórico de Jogos'!$F:$F,"D")</f>
        <v>0</v>
      </c>
      <c r="AR43" s="81">
        <f>SUMIFS('Histórico de Jogos'!$A:$A,'Histórico de Jogos'!$B:$B,"&gt;="&amp;AR$2,'Histórico de Jogos'!$B:$B,"&lt;="&amp;EOMONTH(AR$2,0),'Histórico de Jogos'!$D:$D,$A43,'Histórico de Jogos'!$F:$F,"V")</f>
        <v>0</v>
      </c>
      <c r="AS43" s="81">
        <f>SUMIFS('Histórico de Jogos'!$A:$A,'Histórico de Jogos'!$B:$B,"&gt;="&amp;AS$2,'Histórico de Jogos'!$B:$B,"&lt;="&amp;EOMONTH(AS$2,0),'Histórico de Jogos'!$D:$D,$A43,'Histórico de Jogos'!$F:$F,"V")</f>
        <v>0</v>
      </c>
      <c r="AT43" s="81">
        <f>SUMIFS('Histórico de Jogos'!$A:$A,'Histórico de Jogos'!$B:$B,"&gt;="&amp;AT$2,'Histórico de Jogos'!$B:$B,"&lt;="&amp;EOMONTH(AT$2,0),'Histórico de Jogos'!$D:$D,$A43,'Histórico de Jogos'!$F:$F,"D")</f>
        <v>0</v>
      </c>
      <c r="AU43" s="81">
        <f>SUMIFS('Histórico de Jogos'!$A:$A,'Histórico de Jogos'!$B:$B,"&gt;="&amp;AU$2,'Histórico de Jogos'!$B:$B,"&lt;="&amp;EOMONTH(AU$2,0),'Histórico de Jogos'!$D:$D,$A43,'Histórico de Jogos'!$F:$F,"D")</f>
        <v>0</v>
      </c>
      <c r="AV43" s="81">
        <f>SUMIFS('Histórico de Jogos'!$A:$A,'Histórico de Jogos'!$B:$B,"&gt;="&amp;AV$2,'Histórico de Jogos'!$B:$B,"&lt;="&amp;EOMONTH(AV$2,0),'Histórico de Jogos'!$D:$D,$A43,'Histórico de Jogos'!$F:$F,"D")</f>
        <v>0</v>
      </c>
      <c r="AW43" s="81">
        <f>SUMIFS('Histórico de Jogos'!$A:$A,'Histórico de Jogos'!$B:$B,"&gt;="&amp;AW$2,'Histórico de Jogos'!$B:$B,"&lt;="&amp;EOMONTH(AW$2,0),'Histórico de Jogos'!$D:$D,$A43,'Histórico de Jogos'!$F:$F,"D")</f>
        <v>0</v>
      </c>
      <c r="AX43" s="57">
        <f>SUMIFS('Histórico de Jogos'!$A:$A,'Histórico de Jogos'!$B:$B,"&gt;="&amp;AX$2,'Histórico de Jogos'!$B:$B,"&lt;="&amp;EOMONTH(AX$2,0),'Histórico de Jogos'!$D:$D,$A43,'Histórico de Jogos'!$F:$F,"E")</f>
        <v>0</v>
      </c>
      <c r="AY43" s="57">
        <f>SUMIFS('Histórico de Jogos'!$A:$A,'Histórico de Jogos'!$B:$B,"&gt;="&amp;AY$2,'Histórico de Jogos'!$B:$B,"&lt;="&amp;EOMONTH(AY$2,0),'Histórico de Jogos'!$D:$D,$A43,'Histórico de Jogos'!$F:$F,"E")</f>
        <v>0</v>
      </c>
      <c r="AZ43" s="57">
        <f>SUMIFS('Histórico de Jogos'!$A:$A,'Histórico de Jogos'!$B:$B,"&gt;="&amp;AZ$2,'Histórico de Jogos'!$B:$B,"&lt;="&amp;EOMONTH(AZ$2,0),'Histórico de Jogos'!$D:$D,$A43,'Histórico de Jogos'!$F:$F,"E")</f>
        <v>1</v>
      </c>
      <c r="BA43" s="57">
        <f>SUMIFS('Histórico de Jogos'!$A:$A,'Histórico de Jogos'!$B:$B,"&gt;="&amp;BA$2,'Histórico de Jogos'!$B:$B,"&lt;="&amp;EOMONTH(BA$2,0),'Histórico de Jogos'!$D:$D,$A43,'Histórico de Jogos'!$F:$F,"E")</f>
        <v>0</v>
      </c>
      <c r="BB43" s="57">
        <f>SUMIFS('Histórico de Jogos'!$A:$A,'Histórico de Jogos'!$B:$B,"&gt;="&amp;BB$2,'Histórico de Jogos'!$B:$B,"&lt;="&amp;EOMONTH(BB$2,0),'Histórico de Jogos'!$D:$D,$A43,'Histórico de Jogos'!$F:$F,"E")</f>
        <v>0</v>
      </c>
      <c r="BC43" s="57">
        <f>SUMIFS('Histórico de Jogos'!$A:$A,'Histórico de Jogos'!$B:$B,"&gt;="&amp;BC$2,'Histórico de Jogos'!$B:$B,"&lt;="&amp;EOMONTH(BC$2,0),'Histórico de Jogos'!$D:$D,$A43,'Histórico de Jogos'!$F:$F,"E")</f>
        <v>0</v>
      </c>
      <c r="BD43" s="57">
        <f>SUMIFS('Histórico de Jogos'!$A:$A,'Histórico de Jogos'!$B:$B,"&gt;="&amp;BD$2,'Histórico de Jogos'!$B:$B,"&lt;="&amp;EOMONTH(BD$2,0),'Histórico de Jogos'!$D:$D,$A43,'Histórico de Jogos'!$F:$F,"E")</f>
        <v>0</v>
      </c>
      <c r="BE43" s="57">
        <f>SUMIFS('Histórico de Jogos'!$A:$A,'Histórico de Jogos'!$B:$B,"&gt;="&amp;BE$2,'Histórico de Jogos'!$B:$B,"&lt;="&amp;EOMONTH(BE$2,0),'Histórico de Jogos'!$D:$D,$A43,'Histórico de Jogos'!$F:$F,"E")</f>
        <v>0</v>
      </c>
      <c r="BF43" s="57">
        <f>SUMIFS('Histórico de Jogos'!$A:$A,'Histórico de Jogos'!$B:$B,"&gt;="&amp;BF$2,'Histórico de Jogos'!$B:$B,"&lt;="&amp;EOMONTH(BF$2,0),'Histórico de Jogos'!$D:$D,$A43,'Histórico de Jogos'!$F:$F,"E")</f>
        <v>0</v>
      </c>
      <c r="BG43" s="57">
        <f>SUMIFS('Histórico de Jogos'!$A:$A,'Histórico de Jogos'!$B:$B,"&gt;="&amp;BG$2,'Histórico de Jogos'!$B:$B,"&lt;="&amp;EOMONTH(BG$2,0),'Histórico de Jogos'!$D:$D,$A43,'Histórico de Jogos'!$F:$F,"E")</f>
        <v>0</v>
      </c>
      <c r="BH43" s="57">
        <f>SUMIFS('Histórico de Jogos'!$A:$A,'Histórico de Jogos'!$B:$B,"&gt;="&amp;BH$2,'Histórico de Jogos'!$B:$B,"&lt;="&amp;EOMONTH(BH$2,0),'Histórico de Jogos'!$D:$D,$A43,'Histórico de Jogos'!$F:$F,"E")</f>
        <v>0</v>
      </c>
      <c r="BI43" s="57">
        <f>SUMIFS('Histórico de Jogos'!$A:$A,'Histórico de Jogos'!$B:$B,"&gt;="&amp;BI$2,'Histórico de Jogos'!$B:$B,"&lt;="&amp;EOMONTH(BI$2,0),'Histórico de Jogos'!$D:$D,$A43,'Histórico de Jogos'!$F:$F,"E")</f>
        <v>0</v>
      </c>
      <c r="BJ43" s="79">
        <f t="shared" ref="BJ43:BU43" si="208">SUM(Z43*3)+(AX43)</f>
        <v>0</v>
      </c>
      <c r="BK43" s="79">
        <f t="shared" si="208"/>
        <v>0</v>
      </c>
      <c r="BL43" s="79">
        <f t="shared" si="208"/>
        <v>1</v>
      </c>
      <c r="BM43" s="79">
        <f t="shared" si="208"/>
        <v>3</v>
      </c>
      <c r="BN43" s="79">
        <f t="shared" si="208"/>
        <v>3</v>
      </c>
      <c r="BO43" s="79">
        <f t="shared" si="208"/>
        <v>0</v>
      </c>
      <c r="BP43" s="79">
        <f t="shared" si="208"/>
        <v>0</v>
      </c>
      <c r="BQ43" s="79">
        <f t="shared" si="208"/>
        <v>0</v>
      </c>
      <c r="BR43" s="79">
        <f t="shared" si="208"/>
        <v>0</v>
      </c>
      <c r="BS43" s="79">
        <f t="shared" si="208"/>
        <v>0</v>
      </c>
      <c r="BT43" s="79">
        <f t="shared" si="208"/>
        <v>0</v>
      </c>
      <c r="BU43" s="79">
        <f t="shared" si="208"/>
        <v>0</v>
      </c>
    </row>
    <row r="44">
      <c r="A44" s="22" t="str">
        <f>Atletas!A:A</f>
        <v>Roberto Renck</v>
      </c>
      <c r="B44" s="78">
        <f t="shared" ref="B44:C44" si="209">BJ44/(4*3)</f>
        <v>0</v>
      </c>
      <c r="C44" s="78">
        <f t="shared" si="209"/>
        <v>0.3333333333</v>
      </c>
      <c r="D44" s="78">
        <f t="shared" si="7"/>
        <v>0</v>
      </c>
      <c r="E44" s="78">
        <f t="shared" ref="E44:F44" si="210">BM44/(4*3)</f>
        <v>0</v>
      </c>
      <c r="F44" s="78">
        <f t="shared" si="210"/>
        <v>0</v>
      </c>
      <c r="G44" s="78">
        <f t="shared" si="9"/>
        <v>0</v>
      </c>
      <c r="H44" s="78">
        <f t="shared" ref="H44:I44" si="211">BP44/(4*3)</f>
        <v>0</v>
      </c>
      <c r="I44" s="78">
        <f t="shared" si="211"/>
        <v>0</v>
      </c>
      <c r="J44" s="78">
        <f t="shared" si="11"/>
        <v>0</v>
      </c>
      <c r="K44" s="78">
        <f t="shared" ref="K44:M44" si="212">BS44/(4*3)</f>
        <v>0</v>
      </c>
      <c r="L44" s="78">
        <f t="shared" si="212"/>
        <v>0</v>
      </c>
      <c r="M44" s="78">
        <f t="shared" si="212"/>
        <v>0</v>
      </c>
      <c r="N44" s="79">
        <f>SUMIFS('Histórico de Jogos'!$A:$A,'Histórico de Jogos'!$B:$B,"&gt;="&amp;N$2,'Histórico de Jogos'!$B:$B,"&lt;="&amp;EOMONTH(N$2,0),'Histórico de Jogos'!$D:$D,$A44)</f>
        <v>0</v>
      </c>
      <c r="O44" s="79">
        <f>SUMIFS('Histórico de Jogos'!$A:$A,'Histórico de Jogos'!$B:$B,"&gt;="&amp;O$2,'Histórico de Jogos'!$B:$B,"&lt;="&amp;EOMONTH(O$2,0),'Histórico de Jogos'!$D:$D,$A44)</f>
        <v>2</v>
      </c>
      <c r="P44" s="79">
        <f>SUMIFS('Histórico de Jogos'!$A:$A,'Histórico de Jogos'!$B:$B,"&gt;="&amp;P$2,'Histórico de Jogos'!$B:$B,"&lt;="&amp;EOMONTH(P$2,0),'Histórico de Jogos'!$D:$D,$A44)</f>
        <v>0</v>
      </c>
      <c r="Q44" s="79">
        <f>SUMIFS('Histórico de Jogos'!$A:$A,'Histórico de Jogos'!$B:$B,"&gt;="&amp;Q$2,'Histórico de Jogos'!$B:$B,"&lt;="&amp;EOMONTH(Q$2,0),'Histórico de Jogos'!$D:$D,$A44)</f>
        <v>0</v>
      </c>
      <c r="R44" s="79">
        <f>SUMIFS('Histórico de Jogos'!$A:$A,'Histórico de Jogos'!$B:$B,"&gt;="&amp;R$2,'Histórico de Jogos'!$B:$B,"&lt;="&amp;EOMONTH(R$2,0),'Histórico de Jogos'!$D:$D,$A44)</f>
        <v>0</v>
      </c>
      <c r="S44" s="79">
        <f>SUMIFS('Histórico de Jogos'!$A:$A,'Histórico de Jogos'!$B:$B,"&gt;="&amp;S$2,'Histórico de Jogos'!$B:$B,"&lt;="&amp;EOMONTH(S$2,0),'Histórico de Jogos'!$D:$D,$A44)</f>
        <v>0</v>
      </c>
      <c r="T44" s="79">
        <f>SUMIFS('Histórico de Jogos'!$A:$A,'Histórico de Jogos'!$B:$B,"&gt;="&amp;T$2,'Histórico de Jogos'!$B:$B,"&lt;="&amp;EOMONTH(T$2,0),'Histórico de Jogos'!$D:$D,$A44)</f>
        <v>0</v>
      </c>
      <c r="U44" s="79">
        <f>SUMIFS('Histórico de Jogos'!$A:$A,'Histórico de Jogos'!$B:$B,"&gt;="&amp;U$2,'Histórico de Jogos'!$B:$B,"&lt;="&amp;EOMONTH(U$2,0),'Histórico de Jogos'!$D:$D,$A44)</f>
        <v>0</v>
      </c>
      <c r="V44" s="79">
        <f>SUMIFS('Histórico de Jogos'!$A:$A,'Histórico de Jogos'!$B:$B,"&gt;="&amp;V$2,'Histórico de Jogos'!$B:$B,"&lt;="&amp;EOMONTH(V$2,0),'Histórico de Jogos'!$D:$D,$A44)</f>
        <v>0</v>
      </c>
      <c r="W44" s="79">
        <f>SUMIFS('Histórico de Jogos'!$A:$A,'Histórico de Jogos'!$B:$B,"&gt;="&amp;W$2,'Histórico de Jogos'!$B:$B,"&lt;="&amp;EOMONTH(W$2,0),'Histórico de Jogos'!$D:$D,$A44)</f>
        <v>0</v>
      </c>
      <c r="X44" s="79">
        <f>SUMIFS('Histórico de Jogos'!$A:$A,'Histórico de Jogos'!$B:$B,"&gt;="&amp;X$2,'Histórico de Jogos'!$B:$B,"&lt;="&amp;EOMONTH(X$2,0),'Histórico de Jogos'!$D:$D,$A44)</f>
        <v>0</v>
      </c>
      <c r="Y44" s="79">
        <f>SUMIFS('Histórico de Jogos'!$A:$A,'Histórico de Jogos'!$B:$B,"&gt;="&amp;Y$2,'Histórico de Jogos'!$B:$B,"&lt;="&amp;EOMONTH(Y$2,0),'Histórico de Jogos'!$D:$D,$A44)</f>
        <v>0</v>
      </c>
      <c r="Z44" s="80">
        <f>SUMIFS('Histórico de Jogos'!$A:$A,'Histórico de Jogos'!$B:$B,"&gt;="&amp;Z$2,'Histórico de Jogos'!$B:$B,"&lt;="&amp;EOMONTH(Z$2,0),'Histórico de Jogos'!$D:$D,$A44,'Histórico de Jogos'!$F:$F,"V")</f>
        <v>0</v>
      </c>
      <c r="AA44" s="80">
        <f>SUMIFS('Histórico de Jogos'!$A:$A,'Histórico de Jogos'!$B:$B,"&gt;="&amp;AA$2,'Histórico de Jogos'!$B:$B,"&lt;="&amp;EOMONTH(AA$2,0),'Histórico de Jogos'!$D:$D,$A44,'Histórico de Jogos'!$F:$F,"V")</f>
        <v>1</v>
      </c>
      <c r="AB44" s="80">
        <f>SUMIFS('Histórico de Jogos'!$A:$A,'Histórico de Jogos'!$B:$B,"&gt;="&amp;AB$2,'Histórico de Jogos'!$B:$B,"&lt;="&amp;EOMONTH(AB$2,0),'Histórico de Jogos'!$D:$D,$A44,'Histórico de Jogos'!$F:$F,"V")</f>
        <v>0</v>
      </c>
      <c r="AC44" s="80">
        <f>SUMIFS('Histórico de Jogos'!$A:$A,'Histórico de Jogos'!$B:$B,"&gt;="&amp;AC$2,'Histórico de Jogos'!$B:$B,"&lt;="&amp;EOMONTH(AC$2,0),'Histórico de Jogos'!$D:$D,$A44,'Histórico de Jogos'!$F:$F,"V")</f>
        <v>0</v>
      </c>
      <c r="AD44" s="80">
        <f>SUMIFS('Histórico de Jogos'!$A:$A,'Histórico de Jogos'!$B:$B,"&gt;="&amp;AD$2,'Histórico de Jogos'!$B:$B,"&lt;="&amp;EOMONTH(AD$2,0),'Histórico de Jogos'!$D:$D,$A44,'Histórico de Jogos'!$F:$F,"V")</f>
        <v>0</v>
      </c>
      <c r="AE44" s="80">
        <f>SUMIFS('Histórico de Jogos'!$A:$A,'Histórico de Jogos'!$B:$B,"&gt;="&amp;AE$2,'Histórico de Jogos'!$B:$B,"&lt;="&amp;EOMONTH(AE$2,0),'Histórico de Jogos'!$D:$D,$A44,'Histórico de Jogos'!$F:$F,"V")</f>
        <v>0</v>
      </c>
      <c r="AF44" s="80">
        <f>SUMIFS('Histórico de Jogos'!$A:$A,'Histórico de Jogos'!$B:$B,"&gt;="&amp;AF$2,'Histórico de Jogos'!$B:$B,"&lt;="&amp;EOMONTH(AF$2,0),'Histórico de Jogos'!$D:$D,$A44,'Histórico de Jogos'!$F:$F,"V")</f>
        <v>0</v>
      </c>
      <c r="AG44" s="80">
        <f>SUMIFS('Histórico de Jogos'!$A:$A,'Histórico de Jogos'!$B:$B,"&gt;="&amp;AG$2,'Histórico de Jogos'!$B:$B,"&lt;="&amp;EOMONTH(AG$2,0),'Histórico de Jogos'!$D:$D,$A44,'Histórico de Jogos'!$F:$F,"V")</f>
        <v>0</v>
      </c>
      <c r="AH44" s="80">
        <f>SUMIFS('Histórico de Jogos'!$A:$A,'Histórico de Jogos'!$B:$B,"&gt;="&amp;AH$2,'Histórico de Jogos'!$B:$B,"&lt;="&amp;EOMONTH(AH$2,0),'Histórico de Jogos'!$D:$D,$A44,'Histórico de Jogos'!$F:$F,"V")</f>
        <v>0</v>
      </c>
      <c r="AI44" s="80">
        <f>SUMIFS('Histórico de Jogos'!$A:$A,'Histórico de Jogos'!$B:$B,"&gt;="&amp;AI$2,'Histórico de Jogos'!$B:$B,"&lt;="&amp;EOMONTH(AI$2,0),'Histórico de Jogos'!$D:$D,$A44,'Histórico de Jogos'!$F:$F,"V")</f>
        <v>0</v>
      </c>
      <c r="AJ44" s="80">
        <f>SUMIFS('Histórico de Jogos'!$A:$A,'Histórico de Jogos'!$B:$B,"&gt;="&amp;AJ$2,'Histórico de Jogos'!$B:$B,"&lt;="&amp;EOMONTH(AJ$2,0),'Histórico de Jogos'!$D:$D,$A44,'Histórico de Jogos'!$F:$F,"V")</f>
        <v>0</v>
      </c>
      <c r="AK44" s="80">
        <f>SUMIFS('Histórico de Jogos'!$A:$A,'Histórico de Jogos'!$B:$B,"&gt;="&amp;AK$2,'Histórico de Jogos'!$B:$B,"&lt;="&amp;EOMONTH(AK$2,0),'Histórico de Jogos'!$D:$D,$A44,'Histórico de Jogos'!$F:$F,"V")</f>
        <v>0</v>
      </c>
      <c r="AL44" s="81">
        <f>SUMIFS('Histórico de Jogos'!$A:$A,'Histórico de Jogos'!$B:$B,"&gt;="&amp;AL$2,'Histórico de Jogos'!$B:$B,"&lt;="&amp;EOMONTH(AL$2,0),'Histórico de Jogos'!$D:$D,$A44,'Histórico de Jogos'!$F:$F,"D")</f>
        <v>0</v>
      </c>
      <c r="AM44" s="81">
        <f>SUMIFS('Histórico de Jogos'!$A:$A,'Histórico de Jogos'!$B:$B,"&gt;="&amp;AM$2,'Histórico de Jogos'!$B:$B,"&lt;="&amp;EOMONTH(AM$2,0),'Histórico de Jogos'!$D:$D,$A44,'Histórico de Jogos'!$F:$F,"D")</f>
        <v>0</v>
      </c>
      <c r="AN44" s="81">
        <f>SUMIFS('Histórico de Jogos'!$A:$A,'Histórico de Jogos'!$B:$B,"&gt;="&amp;AN$2,'Histórico de Jogos'!$B:$B,"&lt;="&amp;EOMONTH(AN$2,0),'Histórico de Jogos'!$D:$D,$A44,'Histórico de Jogos'!$F:$F,"D")</f>
        <v>0</v>
      </c>
      <c r="AO44" s="81">
        <f>SUMIFS('Histórico de Jogos'!$A:$A,'Histórico de Jogos'!$B:$B,"&gt;="&amp;AO$2,'Histórico de Jogos'!$B:$B,"&lt;="&amp;EOMONTH(AO$2,0),'Histórico de Jogos'!$D:$D,$A44,'Histórico de Jogos'!$F:$F,"D")</f>
        <v>0</v>
      </c>
      <c r="AP44" s="81">
        <f>SUMIFS('Histórico de Jogos'!$A:$A,'Histórico de Jogos'!$B:$B,"&gt;="&amp;AP$2,'Histórico de Jogos'!$B:$B,"&lt;="&amp;EOMONTH(AP$2,0),'Histórico de Jogos'!$D:$D,$A44,'Histórico de Jogos'!$F:$F,"D")</f>
        <v>0</v>
      </c>
      <c r="AQ44" s="81">
        <f>SUMIFS('Histórico de Jogos'!$A:$A,'Histórico de Jogos'!$B:$B,"&gt;="&amp;AQ$2,'Histórico de Jogos'!$B:$B,"&lt;="&amp;EOMONTH(AQ$2,0),'Histórico de Jogos'!$D:$D,$A44,'Histórico de Jogos'!$F:$F,"D")</f>
        <v>0</v>
      </c>
      <c r="AR44" s="81">
        <f>SUMIFS('Histórico de Jogos'!$A:$A,'Histórico de Jogos'!$B:$B,"&gt;="&amp;AR$2,'Histórico de Jogos'!$B:$B,"&lt;="&amp;EOMONTH(AR$2,0),'Histórico de Jogos'!$D:$D,$A44,'Histórico de Jogos'!$F:$F,"D")</f>
        <v>0</v>
      </c>
      <c r="AS44" s="81">
        <f>SUMIFS('Histórico de Jogos'!$A:$A,'Histórico de Jogos'!$B:$B,"&gt;="&amp;AS$2,'Histórico de Jogos'!$B:$B,"&lt;="&amp;EOMONTH(AS$2,0),'Histórico de Jogos'!$D:$D,$A44,'Histórico de Jogos'!$F:$F,"D")</f>
        <v>0</v>
      </c>
      <c r="AT44" s="81">
        <f>SUMIFS('Histórico de Jogos'!$A:$A,'Histórico de Jogos'!$B:$B,"&gt;="&amp;AT$2,'Histórico de Jogos'!$B:$B,"&lt;="&amp;EOMONTH(AT$2,0),'Histórico de Jogos'!$D:$D,$A44,'Histórico de Jogos'!$F:$F,"D")</f>
        <v>0</v>
      </c>
      <c r="AU44" s="81">
        <f>SUMIFS('Histórico de Jogos'!$A:$A,'Histórico de Jogos'!$B:$B,"&gt;="&amp;AU$2,'Histórico de Jogos'!$B:$B,"&lt;="&amp;EOMONTH(AU$2,0),'Histórico de Jogos'!$D:$D,$A44,'Histórico de Jogos'!$F:$F,"D")</f>
        <v>0</v>
      </c>
      <c r="AV44" s="81">
        <f>SUMIFS('Histórico de Jogos'!$A:$A,'Histórico de Jogos'!$B:$B,"&gt;="&amp;AV$2,'Histórico de Jogos'!$B:$B,"&lt;="&amp;EOMONTH(AV$2,0),'Histórico de Jogos'!$D:$D,$A44,'Histórico de Jogos'!$F:$F,"D")</f>
        <v>0</v>
      </c>
      <c r="AW44" s="81">
        <f>SUMIFS('Histórico de Jogos'!$A:$A,'Histórico de Jogos'!$B:$B,"&gt;="&amp;AW$2,'Histórico de Jogos'!$B:$B,"&lt;="&amp;EOMONTH(AW$2,0),'Histórico de Jogos'!$D:$D,$A44,'Histórico de Jogos'!$F:$F,"D")</f>
        <v>0</v>
      </c>
      <c r="AX44" s="57">
        <f>SUMIFS('Histórico de Jogos'!$A:$A,'Histórico de Jogos'!$B:$B,"&gt;="&amp;AX$2,'Histórico de Jogos'!$B:$B,"&lt;="&amp;EOMONTH(AX$2,0),'Histórico de Jogos'!$D:$D,$A44,'Histórico de Jogos'!$F:$F,"E")</f>
        <v>0</v>
      </c>
      <c r="AY44" s="57">
        <f>SUMIFS('Histórico de Jogos'!$A:$A,'Histórico de Jogos'!$B:$B,"&gt;="&amp;AY$2,'Histórico de Jogos'!$B:$B,"&lt;="&amp;EOMONTH(AY$2,0),'Histórico de Jogos'!$D:$D,$A44,'Histórico de Jogos'!$F:$F,"E")</f>
        <v>1</v>
      </c>
      <c r="AZ44" s="57">
        <f>SUMIFS('Histórico de Jogos'!$A:$A,'Histórico de Jogos'!$B:$B,"&gt;="&amp;AZ$2,'Histórico de Jogos'!$B:$B,"&lt;="&amp;EOMONTH(AZ$2,0),'Histórico de Jogos'!$D:$D,$A44,'Histórico de Jogos'!$F:$F,"E")</f>
        <v>0</v>
      </c>
      <c r="BA44" s="57">
        <f>SUMIFS('Histórico de Jogos'!$A:$A,'Histórico de Jogos'!$B:$B,"&gt;="&amp;BA$2,'Histórico de Jogos'!$B:$B,"&lt;="&amp;EOMONTH(BA$2,0),'Histórico de Jogos'!$D:$D,$A44,'Histórico de Jogos'!$F:$F,"E")</f>
        <v>0</v>
      </c>
      <c r="BB44" s="57">
        <f>SUMIFS('Histórico de Jogos'!$A:$A,'Histórico de Jogos'!$B:$B,"&gt;="&amp;BB$2,'Histórico de Jogos'!$B:$B,"&lt;="&amp;EOMONTH(BB$2,0),'Histórico de Jogos'!$D:$D,$A44,'Histórico de Jogos'!$F:$F,"E")</f>
        <v>0</v>
      </c>
      <c r="BC44" s="57">
        <f>SUMIFS('Histórico de Jogos'!$A:$A,'Histórico de Jogos'!$B:$B,"&gt;="&amp;BC$2,'Histórico de Jogos'!$B:$B,"&lt;="&amp;EOMONTH(BC$2,0),'Histórico de Jogos'!$D:$D,$A44,'Histórico de Jogos'!$F:$F,"E")</f>
        <v>0</v>
      </c>
      <c r="BD44" s="57">
        <f>SUMIFS('Histórico de Jogos'!$A:$A,'Histórico de Jogos'!$B:$B,"&gt;="&amp;BD$2,'Histórico de Jogos'!$B:$B,"&lt;="&amp;EOMONTH(BD$2,0),'Histórico de Jogos'!$D:$D,$A44,'Histórico de Jogos'!$F:$F,"E")</f>
        <v>0</v>
      </c>
      <c r="BE44" s="57">
        <f>SUMIFS('Histórico de Jogos'!$A:$A,'Histórico de Jogos'!$B:$B,"&gt;="&amp;BE$2,'Histórico de Jogos'!$B:$B,"&lt;="&amp;EOMONTH(BE$2,0),'Histórico de Jogos'!$D:$D,$A44,'Histórico de Jogos'!$F:$F,"E")</f>
        <v>0</v>
      </c>
      <c r="BF44" s="57">
        <f>SUMIFS('Histórico de Jogos'!$A:$A,'Histórico de Jogos'!$B:$B,"&gt;="&amp;BF$2,'Histórico de Jogos'!$B:$B,"&lt;="&amp;EOMONTH(BF$2,0),'Histórico de Jogos'!$D:$D,$A44,'Histórico de Jogos'!$F:$F,"E")</f>
        <v>0</v>
      </c>
      <c r="BG44" s="57">
        <f>SUMIFS('Histórico de Jogos'!$A:$A,'Histórico de Jogos'!$B:$B,"&gt;="&amp;BG$2,'Histórico de Jogos'!$B:$B,"&lt;="&amp;EOMONTH(BG$2,0),'Histórico de Jogos'!$D:$D,$A44,'Histórico de Jogos'!$F:$F,"E")</f>
        <v>0</v>
      </c>
      <c r="BH44" s="57">
        <f>SUMIFS('Histórico de Jogos'!$A:$A,'Histórico de Jogos'!$B:$B,"&gt;="&amp;BH$2,'Histórico de Jogos'!$B:$B,"&lt;="&amp;EOMONTH(BH$2,0),'Histórico de Jogos'!$D:$D,$A44,'Histórico de Jogos'!$F:$F,"E")</f>
        <v>0</v>
      </c>
      <c r="BI44" s="57">
        <f>SUMIFS('Histórico de Jogos'!$A:$A,'Histórico de Jogos'!$B:$B,"&gt;="&amp;BI$2,'Histórico de Jogos'!$B:$B,"&lt;="&amp;EOMONTH(BI$2,0),'Histórico de Jogos'!$D:$D,$A44,'Histórico de Jogos'!$F:$F,"E")</f>
        <v>0</v>
      </c>
      <c r="BJ44" s="79">
        <f t="shared" ref="BJ44:BU44" si="213">SUM(Z44*3)+(AX44)</f>
        <v>0</v>
      </c>
      <c r="BK44" s="79">
        <f t="shared" si="213"/>
        <v>4</v>
      </c>
      <c r="BL44" s="79">
        <f t="shared" si="213"/>
        <v>0</v>
      </c>
      <c r="BM44" s="79">
        <f t="shared" si="213"/>
        <v>0</v>
      </c>
      <c r="BN44" s="79">
        <f t="shared" si="213"/>
        <v>0</v>
      </c>
      <c r="BO44" s="79">
        <f t="shared" si="213"/>
        <v>0</v>
      </c>
      <c r="BP44" s="79">
        <f t="shared" si="213"/>
        <v>0</v>
      </c>
      <c r="BQ44" s="79">
        <f t="shared" si="213"/>
        <v>0</v>
      </c>
      <c r="BR44" s="79">
        <f t="shared" si="213"/>
        <v>0</v>
      </c>
      <c r="BS44" s="79">
        <f t="shared" si="213"/>
        <v>0</v>
      </c>
      <c r="BT44" s="79">
        <f t="shared" si="213"/>
        <v>0</v>
      </c>
      <c r="BU44" s="79">
        <f t="shared" si="213"/>
        <v>0</v>
      </c>
    </row>
    <row r="45">
      <c r="A45" s="22" t="str">
        <f>Atletas!A:A</f>
        <v>Ruan</v>
      </c>
      <c r="B45" s="78">
        <f t="shared" ref="B45:C45" si="214">BJ45/(4*3)</f>
        <v>0</v>
      </c>
      <c r="C45" s="78">
        <f t="shared" si="214"/>
        <v>0.25</v>
      </c>
      <c r="D45" s="78">
        <f t="shared" si="7"/>
        <v>0</v>
      </c>
      <c r="E45" s="78">
        <f t="shared" ref="E45:F45" si="215">BM45/(4*3)</f>
        <v>0</v>
      </c>
      <c r="F45" s="78">
        <f t="shared" si="215"/>
        <v>0</v>
      </c>
      <c r="G45" s="78">
        <f t="shared" si="9"/>
        <v>0</v>
      </c>
      <c r="H45" s="78">
        <f t="shared" ref="H45:I45" si="216">BP45/(4*3)</f>
        <v>0</v>
      </c>
      <c r="I45" s="78">
        <f t="shared" si="216"/>
        <v>0</v>
      </c>
      <c r="J45" s="78">
        <f t="shared" si="11"/>
        <v>0</v>
      </c>
      <c r="K45" s="78">
        <f t="shared" ref="K45:M45" si="217">BS45/(4*3)</f>
        <v>0</v>
      </c>
      <c r="L45" s="78">
        <f t="shared" si="217"/>
        <v>0</v>
      </c>
      <c r="M45" s="78">
        <f t="shared" si="217"/>
        <v>0</v>
      </c>
      <c r="N45" s="79">
        <f>SUMIFS('Histórico de Jogos'!$A:$A,'Histórico de Jogos'!$B:$B,"&gt;="&amp;N$2,'Histórico de Jogos'!$B:$B,"&lt;="&amp;EOMONTH(N$2,0),'Histórico de Jogos'!$D:$D,$A45)</f>
        <v>0</v>
      </c>
      <c r="O45" s="79">
        <f>SUMIFS('Histórico de Jogos'!$A:$A,'Histórico de Jogos'!$B:$B,"&gt;="&amp;O$2,'Histórico de Jogos'!$B:$B,"&lt;="&amp;EOMONTH(O$2,0),'Histórico de Jogos'!$D:$D,$A45)</f>
        <v>2</v>
      </c>
      <c r="P45" s="79">
        <f>SUMIFS('Histórico de Jogos'!$A:$A,'Histórico de Jogos'!$B:$B,"&gt;="&amp;P$2,'Histórico de Jogos'!$B:$B,"&lt;="&amp;EOMONTH(P$2,0),'Histórico de Jogos'!$D:$D,$A45)</f>
        <v>0</v>
      </c>
      <c r="Q45" s="79">
        <f>SUMIFS('Histórico de Jogos'!$A:$A,'Histórico de Jogos'!$B:$B,"&gt;="&amp;Q$2,'Histórico de Jogos'!$B:$B,"&lt;="&amp;EOMONTH(Q$2,0),'Histórico de Jogos'!$D:$D,$A45)</f>
        <v>0</v>
      </c>
      <c r="R45" s="79">
        <f>SUMIFS('Histórico de Jogos'!$A:$A,'Histórico de Jogos'!$B:$B,"&gt;="&amp;R$2,'Histórico de Jogos'!$B:$B,"&lt;="&amp;EOMONTH(R$2,0),'Histórico de Jogos'!$D:$D,$A45)</f>
        <v>0</v>
      </c>
      <c r="S45" s="79">
        <f>SUMIFS('Histórico de Jogos'!$A:$A,'Histórico de Jogos'!$B:$B,"&gt;="&amp;S$2,'Histórico de Jogos'!$B:$B,"&lt;="&amp;EOMONTH(S$2,0),'Histórico de Jogos'!$D:$D,$A45)</f>
        <v>0</v>
      </c>
      <c r="T45" s="79">
        <f>SUMIFS('Histórico de Jogos'!$A:$A,'Histórico de Jogos'!$B:$B,"&gt;="&amp;T$2,'Histórico de Jogos'!$B:$B,"&lt;="&amp;EOMONTH(T$2,0),'Histórico de Jogos'!$D:$D,$A45)</f>
        <v>0</v>
      </c>
      <c r="U45" s="79">
        <f>SUMIFS('Histórico de Jogos'!$A:$A,'Histórico de Jogos'!$B:$B,"&gt;="&amp;U$2,'Histórico de Jogos'!$B:$B,"&lt;="&amp;EOMONTH(U$2,0),'Histórico de Jogos'!$D:$D,$A45)</f>
        <v>0</v>
      </c>
      <c r="V45" s="79">
        <f>SUMIFS('Histórico de Jogos'!$A:$A,'Histórico de Jogos'!$B:$B,"&gt;="&amp;V$2,'Histórico de Jogos'!$B:$B,"&lt;="&amp;EOMONTH(V$2,0),'Histórico de Jogos'!$D:$D,$A45)</f>
        <v>0</v>
      </c>
      <c r="W45" s="79">
        <f>SUMIFS('Histórico de Jogos'!$A:$A,'Histórico de Jogos'!$B:$B,"&gt;="&amp;W$2,'Histórico de Jogos'!$B:$B,"&lt;="&amp;EOMONTH(W$2,0),'Histórico de Jogos'!$D:$D,$A45)</f>
        <v>0</v>
      </c>
      <c r="X45" s="79">
        <f>SUMIFS('Histórico de Jogos'!$A:$A,'Histórico de Jogos'!$B:$B,"&gt;="&amp;X$2,'Histórico de Jogos'!$B:$B,"&lt;="&amp;EOMONTH(X$2,0),'Histórico de Jogos'!$D:$D,$A45)</f>
        <v>0</v>
      </c>
      <c r="Y45" s="79">
        <f>SUMIFS('Histórico de Jogos'!$A:$A,'Histórico de Jogos'!$B:$B,"&gt;="&amp;Y$2,'Histórico de Jogos'!$B:$B,"&lt;="&amp;EOMONTH(Y$2,0),'Histórico de Jogos'!$D:$D,$A45)</f>
        <v>0</v>
      </c>
      <c r="Z45" s="80">
        <f>SUMIFS('Histórico de Jogos'!$A:$A,'Histórico de Jogos'!$B:$B,"&gt;="&amp;Z$2,'Histórico de Jogos'!$B:$B,"&lt;="&amp;EOMONTH(Z$2,0),'Histórico de Jogos'!$D:$D,$A45,'Histórico de Jogos'!$F:$F,"V")</f>
        <v>0</v>
      </c>
      <c r="AA45" s="80">
        <f>SUMIFS('Histórico de Jogos'!$A:$A,'Histórico de Jogos'!$B:$B,"&gt;="&amp;AA$2,'Histórico de Jogos'!$B:$B,"&lt;="&amp;EOMONTH(AA$2,0),'Histórico de Jogos'!$D:$D,$A45,'Histórico de Jogos'!$F:$F,"V")</f>
        <v>1</v>
      </c>
      <c r="AB45" s="80">
        <f>SUMIFS('Histórico de Jogos'!$A:$A,'Histórico de Jogos'!$B:$B,"&gt;="&amp;AB$2,'Histórico de Jogos'!$B:$B,"&lt;="&amp;EOMONTH(AB$2,0),'Histórico de Jogos'!$D:$D,$A45,'Histórico de Jogos'!$F:$F,"V")</f>
        <v>0</v>
      </c>
      <c r="AC45" s="80">
        <f>SUMIFS('Histórico de Jogos'!$A:$A,'Histórico de Jogos'!$B:$B,"&gt;="&amp;AC$2,'Histórico de Jogos'!$B:$B,"&lt;="&amp;EOMONTH(AC$2,0),'Histórico de Jogos'!$D:$D,$A45,'Histórico de Jogos'!$F:$F,"V")</f>
        <v>0</v>
      </c>
      <c r="AD45" s="80">
        <f>SUMIFS('Histórico de Jogos'!$A:$A,'Histórico de Jogos'!$B:$B,"&gt;="&amp;AD$2,'Histórico de Jogos'!$B:$B,"&lt;="&amp;EOMONTH(AD$2,0),'Histórico de Jogos'!$D:$D,$A45,'Histórico de Jogos'!$F:$F,"V")</f>
        <v>0</v>
      </c>
      <c r="AE45" s="80">
        <f>SUMIFS('Histórico de Jogos'!$A:$A,'Histórico de Jogos'!$B:$B,"&gt;="&amp;AE$2,'Histórico de Jogos'!$B:$B,"&lt;="&amp;EOMONTH(AE$2,0),'Histórico de Jogos'!$D:$D,$A45,'Histórico de Jogos'!$F:$F,"V")</f>
        <v>0</v>
      </c>
      <c r="AF45" s="80">
        <f>SUMIFS('Histórico de Jogos'!$A:$A,'Histórico de Jogos'!$B:$B,"&gt;="&amp;AF$2,'Histórico de Jogos'!$B:$B,"&lt;="&amp;EOMONTH(AF$2,0),'Histórico de Jogos'!$D:$D,$A45,'Histórico de Jogos'!$F:$F,"V")</f>
        <v>0</v>
      </c>
      <c r="AG45" s="80">
        <f>SUMIFS('Histórico de Jogos'!$A:$A,'Histórico de Jogos'!$B:$B,"&gt;="&amp;AG$2,'Histórico de Jogos'!$B:$B,"&lt;="&amp;EOMONTH(AG$2,0),'Histórico de Jogos'!$D:$D,$A45,'Histórico de Jogos'!$F:$F,"V")</f>
        <v>0</v>
      </c>
      <c r="AH45" s="80">
        <f>SUMIFS('Histórico de Jogos'!$A:$A,'Histórico de Jogos'!$B:$B,"&gt;="&amp;AH$2,'Histórico de Jogos'!$B:$B,"&lt;="&amp;EOMONTH(AH$2,0),'Histórico de Jogos'!$D:$D,$A45,'Histórico de Jogos'!$F:$F,"V")</f>
        <v>0</v>
      </c>
      <c r="AI45" s="80">
        <f>SUMIFS('Histórico de Jogos'!$A:$A,'Histórico de Jogos'!$B:$B,"&gt;="&amp;AI$2,'Histórico de Jogos'!$B:$B,"&lt;="&amp;EOMONTH(AI$2,0),'Histórico de Jogos'!$D:$D,$A45,'Histórico de Jogos'!$F:$F,"V")</f>
        <v>0</v>
      </c>
      <c r="AJ45" s="80">
        <f>SUMIFS('Histórico de Jogos'!$A:$A,'Histórico de Jogos'!$B:$B,"&gt;="&amp;AJ$2,'Histórico de Jogos'!$B:$B,"&lt;="&amp;EOMONTH(AJ$2,0),'Histórico de Jogos'!$D:$D,$A45,'Histórico de Jogos'!$F:$F,"V")</f>
        <v>0</v>
      </c>
      <c r="AK45" s="80">
        <f>SUMIFS('Histórico de Jogos'!$A:$A,'Histórico de Jogos'!$B:$B,"&gt;="&amp;AK$2,'Histórico de Jogos'!$B:$B,"&lt;="&amp;EOMONTH(AK$2,0),'Histórico de Jogos'!$D:$D,$A45,'Histórico de Jogos'!$F:$F,"V")</f>
        <v>0</v>
      </c>
      <c r="AL45" s="81">
        <f>SUMIFS('Histórico de Jogos'!$A:$A,'Histórico de Jogos'!$B:$B,"&gt;="&amp;AL$2,'Histórico de Jogos'!$B:$B,"&lt;="&amp;EOMONTH(AL$2,0),'Histórico de Jogos'!$D:$D,$A45,'Histórico de Jogos'!$F:$F,"V")</f>
        <v>0</v>
      </c>
      <c r="AM45" s="81">
        <f>SUMIFS('Histórico de Jogos'!$A:$A,'Histórico de Jogos'!$B:$B,"&gt;="&amp;AM$2,'Histórico de Jogos'!$B:$B,"&lt;="&amp;EOMONTH(AM$2,0),'Histórico de Jogos'!$D:$D,$A45,'Histórico de Jogos'!$F:$F,"V")</f>
        <v>1</v>
      </c>
      <c r="AN45" s="81">
        <f>SUMIFS('Histórico de Jogos'!$A:$A,'Histórico de Jogos'!$B:$B,"&gt;="&amp;AN$2,'Histórico de Jogos'!$B:$B,"&lt;="&amp;EOMONTH(AN$2,0),'Histórico de Jogos'!$D:$D,$A45,'Histórico de Jogos'!$F:$F,"V")</f>
        <v>0</v>
      </c>
      <c r="AO45" s="81">
        <f>SUMIFS('Histórico de Jogos'!$A:$A,'Histórico de Jogos'!$B:$B,"&gt;="&amp;AO$2,'Histórico de Jogos'!$B:$B,"&lt;="&amp;EOMONTH(AO$2,0),'Histórico de Jogos'!$D:$D,$A45,'Histórico de Jogos'!$F:$F,"V")</f>
        <v>0</v>
      </c>
      <c r="AP45" s="81">
        <f>SUMIFS('Histórico de Jogos'!$A:$A,'Histórico de Jogos'!$B:$B,"&gt;="&amp;AP$2,'Histórico de Jogos'!$B:$B,"&lt;="&amp;EOMONTH(AP$2,0),'Histórico de Jogos'!$D:$D,$A45,'Histórico de Jogos'!$F:$F,"D")</f>
        <v>0</v>
      </c>
      <c r="AQ45" s="81">
        <f>SUMIFS('Histórico de Jogos'!$A:$A,'Histórico de Jogos'!$B:$B,"&gt;="&amp;AQ$2,'Histórico de Jogos'!$B:$B,"&lt;="&amp;EOMONTH(AQ$2,0),'Histórico de Jogos'!$D:$D,$A45,'Histórico de Jogos'!$F:$F,"V")</f>
        <v>0</v>
      </c>
      <c r="AR45" s="81">
        <f>SUMIFS('Histórico de Jogos'!$A:$A,'Histórico de Jogos'!$B:$B,"&gt;="&amp;AR$2,'Histórico de Jogos'!$B:$B,"&lt;="&amp;EOMONTH(AR$2,0),'Histórico de Jogos'!$D:$D,$A45,'Histórico de Jogos'!$F:$F,"V")</f>
        <v>0</v>
      </c>
      <c r="AS45" s="81">
        <f>SUMIFS('Histórico de Jogos'!$A:$A,'Histórico de Jogos'!$B:$B,"&gt;="&amp;AS$2,'Histórico de Jogos'!$B:$B,"&lt;="&amp;EOMONTH(AS$2,0),'Histórico de Jogos'!$D:$D,$A45,'Histórico de Jogos'!$F:$F,"V")</f>
        <v>0</v>
      </c>
      <c r="AT45" s="81">
        <f>SUMIFS('Histórico de Jogos'!$A:$A,'Histórico de Jogos'!$B:$B,"&gt;="&amp;AT$2,'Histórico de Jogos'!$B:$B,"&lt;="&amp;EOMONTH(AT$2,0),'Histórico de Jogos'!$D:$D,$A45,'Histórico de Jogos'!$F:$F,"V")</f>
        <v>0</v>
      </c>
      <c r="AU45" s="81">
        <f>SUMIFS('Histórico de Jogos'!$A:$A,'Histórico de Jogos'!$B:$B,"&gt;="&amp;AU$2,'Histórico de Jogos'!$B:$B,"&lt;="&amp;EOMONTH(AU$2,0),'Histórico de Jogos'!$D:$D,$A45,'Histórico de Jogos'!$F:$F,"V")</f>
        <v>0</v>
      </c>
      <c r="AV45" s="81">
        <f>SUMIFS('Histórico de Jogos'!$A:$A,'Histórico de Jogos'!$B:$B,"&gt;="&amp;AV$2,'Histórico de Jogos'!$B:$B,"&lt;="&amp;EOMONTH(AV$2,0),'Histórico de Jogos'!$D:$D,$A45,'Histórico de Jogos'!$F:$F,"V")</f>
        <v>0</v>
      </c>
      <c r="AW45" s="81">
        <f>SUMIFS('Histórico de Jogos'!$A:$A,'Histórico de Jogos'!$B:$B,"&gt;="&amp;AW$2,'Histórico de Jogos'!$B:$B,"&lt;="&amp;EOMONTH(AW$2,0),'Histórico de Jogos'!$D:$D,$A45,'Histórico de Jogos'!$F:$F,"V")</f>
        <v>0</v>
      </c>
      <c r="AX45" s="57">
        <f>SUMIFS('Histórico de Jogos'!$A:$A,'Histórico de Jogos'!$B:$B,"&gt;="&amp;AX$2,'Histórico de Jogos'!$B:$B,"&lt;="&amp;EOMONTH(AX$2,0),'Histórico de Jogos'!$D:$D,$A45,'Histórico de Jogos'!$F:$F,"E")</f>
        <v>0</v>
      </c>
      <c r="AY45" s="57">
        <f>SUMIFS('Histórico de Jogos'!$A:$A,'Histórico de Jogos'!$B:$B,"&gt;="&amp;AY$2,'Histórico de Jogos'!$B:$B,"&lt;="&amp;EOMONTH(AY$2,0),'Histórico de Jogos'!$D:$D,$A45,'Histórico de Jogos'!$F:$F,"E")</f>
        <v>0</v>
      </c>
      <c r="AZ45" s="57">
        <f>SUMIFS('Histórico de Jogos'!$A:$A,'Histórico de Jogos'!$B:$B,"&gt;="&amp;AZ$2,'Histórico de Jogos'!$B:$B,"&lt;="&amp;EOMONTH(AZ$2,0),'Histórico de Jogos'!$D:$D,$A45,'Histórico de Jogos'!$F:$F,"E")</f>
        <v>0</v>
      </c>
      <c r="BA45" s="57">
        <f>SUMIFS('Histórico de Jogos'!$A:$A,'Histórico de Jogos'!$B:$B,"&gt;="&amp;BA$2,'Histórico de Jogos'!$B:$B,"&lt;="&amp;EOMONTH(BA$2,0),'Histórico de Jogos'!$D:$D,$A45,'Histórico de Jogos'!$F:$F,"E")</f>
        <v>0</v>
      </c>
      <c r="BB45" s="57">
        <f>SUMIFS('Histórico de Jogos'!$A:$A,'Histórico de Jogos'!$B:$B,"&gt;="&amp;BB$2,'Histórico de Jogos'!$B:$B,"&lt;="&amp;EOMONTH(BB$2,0),'Histórico de Jogos'!$D:$D,$A45,'Histórico de Jogos'!$F:$F,"E")</f>
        <v>0</v>
      </c>
      <c r="BC45" s="57">
        <f>SUMIFS('Histórico de Jogos'!$A:$A,'Histórico de Jogos'!$B:$B,"&gt;="&amp;BC$2,'Histórico de Jogos'!$B:$B,"&lt;="&amp;EOMONTH(BC$2,0),'Histórico de Jogos'!$D:$D,$A45,'Histórico de Jogos'!$F:$F,"E")</f>
        <v>0</v>
      </c>
      <c r="BD45" s="57">
        <f>SUMIFS('Histórico de Jogos'!$A:$A,'Histórico de Jogos'!$B:$B,"&gt;="&amp;BD$2,'Histórico de Jogos'!$B:$B,"&lt;="&amp;EOMONTH(BD$2,0),'Histórico de Jogos'!$D:$D,$A45,'Histórico de Jogos'!$F:$F,"E")</f>
        <v>0</v>
      </c>
      <c r="BE45" s="57">
        <f>SUMIFS('Histórico de Jogos'!$A:$A,'Histórico de Jogos'!$B:$B,"&gt;="&amp;BE$2,'Histórico de Jogos'!$B:$B,"&lt;="&amp;EOMONTH(BE$2,0),'Histórico de Jogos'!$D:$D,$A45,'Histórico de Jogos'!$F:$F,"E")</f>
        <v>0</v>
      </c>
      <c r="BF45" s="57">
        <f>SUMIFS('Histórico de Jogos'!$A:$A,'Histórico de Jogos'!$B:$B,"&gt;="&amp;BF$2,'Histórico de Jogos'!$B:$B,"&lt;="&amp;EOMONTH(BF$2,0),'Histórico de Jogos'!$D:$D,$A45,'Histórico de Jogos'!$F:$F,"E")</f>
        <v>0</v>
      </c>
      <c r="BG45" s="57">
        <f>SUMIFS('Histórico de Jogos'!$A:$A,'Histórico de Jogos'!$B:$B,"&gt;="&amp;BG$2,'Histórico de Jogos'!$B:$B,"&lt;="&amp;EOMONTH(BG$2,0),'Histórico de Jogos'!$D:$D,$A45,'Histórico de Jogos'!$F:$F,"E")</f>
        <v>0</v>
      </c>
      <c r="BH45" s="57">
        <f>SUMIFS('Histórico de Jogos'!$A:$A,'Histórico de Jogos'!$B:$B,"&gt;="&amp;BH$2,'Histórico de Jogos'!$B:$B,"&lt;="&amp;EOMONTH(BH$2,0),'Histórico de Jogos'!$D:$D,$A45,'Histórico de Jogos'!$F:$F,"E")</f>
        <v>0</v>
      </c>
      <c r="BI45" s="57">
        <f>SUMIFS('Histórico de Jogos'!$A:$A,'Histórico de Jogos'!$B:$B,"&gt;="&amp;BI$2,'Histórico de Jogos'!$B:$B,"&lt;="&amp;EOMONTH(BI$2,0),'Histórico de Jogos'!$D:$D,$A45,'Histórico de Jogos'!$F:$F,"E")</f>
        <v>0</v>
      </c>
      <c r="BJ45" s="79">
        <f t="shared" ref="BJ45:BU45" si="218">SUM(Z45*3)+(AX45)</f>
        <v>0</v>
      </c>
      <c r="BK45" s="79">
        <f t="shared" si="218"/>
        <v>3</v>
      </c>
      <c r="BL45" s="79">
        <f t="shared" si="218"/>
        <v>0</v>
      </c>
      <c r="BM45" s="79">
        <f t="shared" si="218"/>
        <v>0</v>
      </c>
      <c r="BN45" s="79">
        <f t="shared" si="218"/>
        <v>0</v>
      </c>
      <c r="BO45" s="79">
        <f t="shared" si="218"/>
        <v>0</v>
      </c>
      <c r="BP45" s="79">
        <f t="shared" si="218"/>
        <v>0</v>
      </c>
      <c r="BQ45" s="79">
        <f t="shared" si="218"/>
        <v>0</v>
      </c>
      <c r="BR45" s="79">
        <f t="shared" si="218"/>
        <v>0</v>
      </c>
      <c r="BS45" s="79">
        <f t="shared" si="218"/>
        <v>0</v>
      </c>
      <c r="BT45" s="79">
        <f t="shared" si="218"/>
        <v>0</v>
      </c>
      <c r="BU45" s="79">
        <f t="shared" si="218"/>
        <v>0</v>
      </c>
    </row>
    <row r="46">
      <c r="A46" s="22" t="str">
        <f>Atletas!A:A</f>
        <v>Sandro</v>
      </c>
      <c r="B46" s="78">
        <f t="shared" ref="B46:C46" si="219">BJ46/(4*3)</f>
        <v>0</v>
      </c>
      <c r="C46" s="78">
        <f t="shared" si="219"/>
        <v>0</v>
      </c>
      <c r="D46" s="78">
        <f t="shared" si="7"/>
        <v>0.2</v>
      </c>
      <c r="E46" s="78">
        <f t="shared" ref="E46:F46" si="220">BM46/(4*3)</f>
        <v>0</v>
      </c>
      <c r="F46" s="78">
        <f t="shared" si="220"/>
        <v>0</v>
      </c>
      <c r="G46" s="78">
        <f t="shared" si="9"/>
        <v>0</v>
      </c>
      <c r="H46" s="78">
        <f t="shared" ref="H46:I46" si="221">BP46/(4*3)</f>
        <v>0</v>
      </c>
      <c r="I46" s="78">
        <f t="shared" si="221"/>
        <v>0</v>
      </c>
      <c r="J46" s="78">
        <f t="shared" si="11"/>
        <v>0</v>
      </c>
      <c r="K46" s="78">
        <f t="shared" ref="K46:M46" si="222">BS46/(4*3)</f>
        <v>0</v>
      </c>
      <c r="L46" s="78">
        <f t="shared" si="222"/>
        <v>0</v>
      </c>
      <c r="M46" s="78">
        <f t="shared" si="222"/>
        <v>0</v>
      </c>
      <c r="N46" s="79">
        <f>SUMIFS('Histórico de Jogos'!$A:$A,'Histórico de Jogos'!$B:$B,"&gt;="&amp;N$2,'Histórico de Jogos'!$B:$B,"&lt;="&amp;EOMONTH(N$2,0),'Histórico de Jogos'!$D:$D,$A46)</f>
        <v>0</v>
      </c>
      <c r="O46" s="79">
        <f>SUMIFS('Histórico de Jogos'!$A:$A,'Histórico de Jogos'!$B:$B,"&gt;="&amp;O$2,'Histórico de Jogos'!$B:$B,"&lt;="&amp;EOMONTH(O$2,0),'Histórico de Jogos'!$D:$D,$A46)</f>
        <v>0</v>
      </c>
      <c r="P46" s="79">
        <f>SUMIFS('Histórico de Jogos'!$A:$A,'Histórico de Jogos'!$B:$B,"&gt;="&amp;P$2,'Histórico de Jogos'!$B:$B,"&lt;="&amp;EOMONTH(P$2,0),'Histórico de Jogos'!$D:$D,$A46)</f>
        <v>2</v>
      </c>
      <c r="Q46" s="79">
        <f>SUMIFS('Histórico de Jogos'!$A:$A,'Histórico de Jogos'!$B:$B,"&gt;="&amp;Q$2,'Histórico de Jogos'!$B:$B,"&lt;="&amp;EOMONTH(Q$2,0),'Histórico de Jogos'!$D:$D,$A46)</f>
        <v>0</v>
      </c>
      <c r="R46" s="79">
        <f>SUMIFS('Histórico de Jogos'!$A:$A,'Histórico de Jogos'!$B:$B,"&gt;="&amp;R$2,'Histórico de Jogos'!$B:$B,"&lt;="&amp;EOMONTH(R$2,0),'Histórico de Jogos'!$D:$D,$A46)</f>
        <v>0</v>
      </c>
      <c r="S46" s="79">
        <f>SUMIFS('Histórico de Jogos'!$A:$A,'Histórico de Jogos'!$B:$B,"&gt;="&amp;S$2,'Histórico de Jogos'!$B:$B,"&lt;="&amp;EOMONTH(S$2,0),'Histórico de Jogos'!$D:$D,$A46)</f>
        <v>0</v>
      </c>
      <c r="T46" s="79">
        <f>SUMIFS('Histórico de Jogos'!$A:$A,'Histórico de Jogos'!$B:$B,"&gt;="&amp;T$2,'Histórico de Jogos'!$B:$B,"&lt;="&amp;EOMONTH(T$2,0),'Histórico de Jogos'!$D:$D,$A46)</f>
        <v>0</v>
      </c>
      <c r="U46" s="79">
        <f>SUMIFS('Histórico de Jogos'!$A:$A,'Histórico de Jogos'!$B:$B,"&gt;="&amp;U$2,'Histórico de Jogos'!$B:$B,"&lt;="&amp;EOMONTH(U$2,0),'Histórico de Jogos'!$D:$D,$A46)</f>
        <v>0</v>
      </c>
      <c r="V46" s="79">
        <f>SUMIFS('Histórico de Jogos'!$A:$A,'Histórico de Jogos'!$B:$B,"&gt;="&amp;V$2,'Histórico de Jogos'!$B:$B,"&lt;="&amp;EOMONTH(V$2,0),'Histórico de Jogos'!$D:$D,$A46)</f>
        <v>0</v>
      </c>
      <c r="W46" s="79">
        <f>SUMIFS('Histórico de Jogos'!$A:$A,'Histórico de Jogos'!$B:$B,"&gt;="&amp;W$2,'Histórico de Jogos'!$B:$B,"&lt;="&amp;EOMONTH(W$2,0),'Histórico de Jogos'!$D:$D,$A46)</f>
        <v>0</v>
      </c>
      <c r="X46" s="79">
        <f>SUMIFS('Histórico de Jogos'!$A:$A,'Histórico de Jogos'!$B:$B,"&gt;="&amp;X$2,'Histórico de Jogos'!$B:$B,"&lt;="&amp;EOMONTH(X$2,0),'Histórico de Jogos'!$D:$D,$A46)</f>
        <v>0</v>
      </c>
      <c r="Y46" s="79">
        <f>SUMIFS('Histórico de Jogos'!$A:$A,'Histórico de Jogos'!$B:$B,"&gt;="&amp;Y$2,'Histórico de Jogos'!$B:$B,"&lt;="&amp;EOMONTH(Y$2,0),'Histórico de Jogos'!$D:$D,$A46)</f>
        <v>0</v>
      </c>
      <c r="Z46" s="80">
        <f>SUMIFS('Histórico de Jogos'!$A:$A,'Histórico de Jogos'!$B:$B,"&gt;="&amp;Z$2,'Histórico de Jogos'!$B:$B,"&lt;="&amp;EOMONTH(Z$2,0),'Histórico de Jogos'!$D:$D,$A46,'Histórico de Jogos'!$F:$F,"V")</f>
        <v>0</v>
      </c>
      <c r="AA46" s="80">
        <f>SUMIFS('Histórico de Jogos'!$A:$A,'Histórico de Jogos'!$B:$B,"&gt;="&amp;AA$2,'Histórico de Jogos'!$B:$B,"&lt;="&amp;EOMONTH(AA$2,0),'Histórico de Jogos'!$D:$D,$A46,'Histórico de Jogos'!$F:$F,"V")</f>
        <v>0</v>
      </c>
      <c r="AB46" s="80">
        <f>SUMIFS('Histórico de Jogos'!$A:$A,'Histórico de Jogos'!$B:$B,"&gt;="&amp;AB$2,'Histórico de Jogos'!$B:$B,"&lt;="&amp;EOMONTH(AB$2,0),'Histórico de Jogos'!$D:$D,$A46,'Histórico de Jogos'!$F:$F,"V")</f>
        <v>1</v>
      </c>
      <c r="AC46" s="80">
        <f>SUMIFS('Histórico de Jogos'!$A:$A,'Histórico de Jogos'!$B:$B,"&gt;="&amp;AC$2,'Histórico de Jogos'!$B:$B,"&lt;="&amp;EOMONTH(AC$2,0),'Histórico de Jogos'!$D:$D,$A46,'Histórico de Jogos'!$F:$F,"V")</f>
        <v>0</v>
      </c>
      <c r="AD46" s="80">
        <f>SUMIFS('Histórico de Jogos'!$A:$A,'Histórico de Jogos'!$B:$B,"&gt;="&amp;AD$2,'Histórico de Jogos'!$B:$B,"&lt;="&amp;EOMONTH(AD$2,0),'Histórico de Jogos'!$D:$D,$A46,'Histórico de Jogos'!$F:$F,"V")</f>
        <v>0</v>
      </c>
      <c r="AE46" s="80">
        <f>SUMIFS('Histórico de Jogos'!$A:$A,'Histórico de Jogos'!$B:$B,"&gt;="&amp;AE$2,'Histórico de Jogos'!$B:$B,"&lt;="&amp;EOMONTH(AE$2,0),'Histórico de Jogos'!$D:$D,$A46,'Histórico de Jogos'!$F:$F,"V")</f>
        <v>0</v>
      </c>
      <c r="AF46" s="80">
        <f>SUMIFS('Histórico de Jogos'!$A:$A,'Histórico de Jogos'!$B:$B,"&gt;="&amp;AF$2,'Histórico de Jogos'!$B:$B,"&lt;="&amp;EOMONTH(AF$2,0),'Histórico de Jogos'!$D:$D,$A46,'Histórico de Jogos'!$F:$F,"V")</f>
        <v>0</v>
      </c>
      <c r="AG46" s="80">
        <f>SUMIFS('Histórico de Jogos'!$A:$A,'Histórico de Jogos'!$B:$B,"&gt;="&amp;AG$2,'Histórico de Jogos'!$B:$B,"&lt;="&amp;EOMONTH(AG$2,0),'Histórico de Jogos'!$D:$D,$A46,'Histórico de Jogos'!$F:$F,"V")</f>
        <v>0</v>
      </c>
      <c r="AH46" s="80">
        <f>SUMIFS('Histórico de Jogos'!$A:$A,'Histórico de Jogos'!$B:$B,"&gt;="&amp;AH$2,'Histórico de Jogos'!$B:$B,"&lt;="&amp;EOMONTH(AH$2,0),'Histórico de Jogos'!$D:$D,$A46,'Histórico de Jogos'!$F:$F,"V")</f>
        <v>0</v>
      </c>
      <c r="AI46" s="80">
        <f>SUMIFS('Histórico de Jogos'!$A:$A,'Histórico de Jogos'!$B:$B,"&gt;="&amp;AI$2,'Histórico de Jogos'!$B:$B,"&lt;="&amp;EOMONTH(AI$2,0),'Histórico de Jogos'!$D:$D,$A46,'Histórico de Jogos'!$F:$F,"V")</f>
        <v>0</v>
      </c>
      <c r="AJ46" s="80">
        <f>SUMIFS('Histórico de Jogos'!$A:$A,'Histórico de Jogos'!$B:$B,"&gt;="&amp;AJ$2,'Histórico de Jogos'!$B:$B,"&lt;="&amp;EOMONTH(AJ$2,0),'Histórico de Jogos'!$D:$D,$A46,'Histórico de Jogos'!$F:$F,"V")</f>
        <v>0</v>
      </c>
      <c r="AK46" s="80">
        <f>SUMIFS('Histórico de Jogos'!$A:$A,'Histórico de Jogos'!$B:$B,"&gt;="&amp;AK$2,'Histórico de Jogos'!$B:$B,"&lt;="&amp;EOMONTH(AK$2,0),'Histórico de Jogos'!$D:$D,$A46,'Histórico de Jogos'!$F:$F,"V")</f>
        <v>0</v>
      </c>
      <c r="AL46" s="81">
        <f>SUMIFS('Histórico de Jogos'!$A:$A,'Histórico de Jogos'!$B:$B,"&gt;="&amp;AL$2,'Histórico de Jogos'!$B:$B,"&lt;="&amp;EOMONTH(AL$2,0),'Histórico de Jogos'!$D:$D,$A46,'Histórico de Jogos'!$F:$F,"D")</f>
        <v>0</v>
      </c>
      <c r="AM46" s="81">
        <f>SUMIFS('Histórico de Jogos'!$A:$A,'Histórico de Jogos'!$B:$B,"&gt;="&amp;AM$2,'Histórico de Jogos'!$B:$B,"&lt;="&amp;EOMONTH(AM$2,0),'Histórico de Jogos'!$D:$D,$A46,'Histórico de Jogos'!$F:$F,"D")</f>
        <v>0</v>
      </c>
      <c r="AN46" s="81">
        <f>SUMIFS('Histórico de Jogos'!$A:$A,'Histórico de Jogos'!$B:$B,"&gt;="&amp;AN$2,'Histórico de Jogos'!$B:$B,"&lt;="&amp;EOMONTH(AN$2,0),'Histórico de Jogos'!$D:$D,$A46,'Histórico de Jogos'!$F:$F,"D")</f>
        <v>1</v>
      </c>
      <c r="AO46" s="81">
        <f>SUMIFS('Histórico de Jogos'!$A:$A,'Histórico de Jogos'!$B:$B,"&gt;="&amp;AO$2,'Histórico de Jogos'!$B:$B,"&lt;="&amp;EOMONTH(AO$2,0),'Histórico de Jogos'!$D:$D,$A46,'Histórico de Jogos'!$F:$F,"D")</f>
        <v>0</v>
      </c>
      <c r="AP46" s="81">
        <f>SUMIFS('Histórico de Jogos'!$A:$A,'Histórico de Jogos'!$B:$B,"&gt;="&amp;AP$2,'Histórico de Jogos'!$B:$B,"&lt;="&amp;EOMONTH(AP$2,0),'Histórico de Jogos'!$D:$D,$A46,'Histórico de Jogos'!$F:$F,"D")</f>
        <v>0</v>
      </c>
      <c r="AQ46" s="81">
        <f>SUMIFS('Histórico de Jogos'!$A:$A,'Histórico de Jogos'!$B:$B,"&gt;="&amp;AQ$2,'Histórico de Jogos'!$B:$B,"&lt;="&amp;EOMONTH(AQ$2,0),'Histórico de Jogos'!$D:$D,$A46,'Histórico de Jogos'!$F:$F,"D")</f>
        <v>0</v>
      </c>
      <c r="AR46" s="81">
        <f>SUMIFS('Histórico de Jogos'!$A:$A,'Histórico de Jogos'!$B:$B,"&gt;="&amp;AR$2,'Histórico de Jogos'!$B:$B,"&lt;="&amp;EOMONTH(AR$2,0),'Histórico de Jogos'!$D:$D,$A46,'Histórico de Jogos'!$F:$F,"D")</f>
        <v>0</v>
      </c>
      <c r="AS46" s="81">
        <f>SUMIFS('Histórico de Jogos'!$A:$A,'Histórico de Jogos'!$B:$B,"&gt;="&amp;AS$2,'Histórico de Jogos'!$B:$B,"&lt;="&amp;EOMONTH(AS$2,0),'Histórico de Jogos'!$D:$D,$A46,'Histórico de Jogos'!$F:$F,"D")</f>
        <v>0</v>
      </c>
      <c r="AT46" s="81">
        <f>SUMIFS('Histórico de Jogos'!$A:$A,'Histórico de Jogos'!$B:$B,"&gt;="&amp;AT$2,'Histórico de Jogos'!$B:$B,"&lt;="&amp;EOMONTH(AT$2,0),'Histórico de Jogos'!$D:$D,$A46,'Histórico de Jogos'!$F:$F,"D")</f>
        <v>0</v>
      </c>
      <c r="AU46" s="81">
        <f>SUMIFS('Histórico de Jogos'!$A:$A,'Histórico de Jogos'!$B:$B,"&gt;="&amp;AU$2,'Histórico de Jogos'!$B:$B,"&lt;="&amp;EOMONTH(AU$2,0),'Histórico de Jogos'!$D:$D,$A46,'Histórico de Jogos'!$F:$F,"D")</f>
        <v>0</v>
      </c>
      <c r="AV46" s="81">
        <f>SUMIFS('Histórico de Jogos'!$A:$A,'Histórico de Jogos'!$B:$B,"&gt;="&amp;AV$2,'Histórico de Jogos'!$B:$B,"&lt;="&amp;EOMONTH(AV$2,0),'Histórico de Jogos'!$D:$D,$A46,'Histórico de Jogos'!$F:$F,"D")</f>
        <v>0</v>
      </c>
      <c r="AW46" s="81">
        <f>SUMIFS('Histórico de Jogos'!$A:$A,'Histórico de Jogos'!$B:$B,"&gt;="&amp;AW$2,'Histórico de Jogos'!$B:$B,"&lt;="&amp;EOMONTH(AW$2,0),'Histórico de Jogos'!$D:$D,$A46,'Histórico de Jogos'!$F:$F,"D")</f>
        <v>0</v>
      </c>
      <c r="AX46" s="57">
        <f>SUMIFS('Histórico de Jogos'!$A:$A,'Histórico de Jogos'!$B:$B,"&gt;="&amp;AX$2,'Histórico de Jogos'!$B:$B,"&lt;="&amp;EOMONTH(AX$2,0),'Histórico de Jogos'!$D:$D,$A46,'Histórico de Jogos'!$F:$F,"E")</f>
        <v>0</v>
      </c>
      <c r="AY46" s="57">
        <f>SUMIFS('Histórico de Jogos'!$A:$A,'Histórico de Jogos'!$B:$B,"&gt;="&amp;AY$2,'Histórico de Jogos'!$B:$B,"&lt;="&amp;EOMONTH(AY$2,0),'Histórico de Jogos'!$D:$D,$A46,'Histórico de Jogos'!$F:$F,"E")</f>
        <v>0</v>
      </c>
      <c r="AZ46" s="57">
        <f>SUMIFS('Histórico de Jogos'!$A:$A,'Histórico de Jogos'!$B:$B,"&gt;="&amp;AZ$2,'Histórico de Jogos'!$B:$B,"&lt;="&amp;EOMONTH(AZ$2,0),'Histórico de Jogos'!$D:$D,$A46,'Histórico de Jogos'!$F:$F,"E")</f>
        <v>0</v>
      </c>
      <c r="BA46" s="57">
        <f>SUMIFS('Histórico de Jogos'!$A:$A,'Histórico de Jogos'!$B:$B,"&gt;="&amp;BA$2,'Histórico de Jogos'!$B:$B,"&lt;="&amp;EOMONTH(BA$2,0),'Histórico de Jogos'!$D:$D,$A46,'Histórico de Jogos'!$F:$F,"E")</f>
        <v>0</v>
      </c>
      <c r="BB46" s="57">
        <f>SUMIFS('Histórico de Jogos'!$A:$A,'Histórico de Jogos'!$B:$B,"&gt;="&amp;BB$2,'Histórico de Jogos'!$B:$B,"&lt;="&amp;EOMONTH(BB$2,0),'Histórico de Jogos'!$D:$D,$A46,'Histórico de Jogos'!$F:$F,"E")</f>
        <v>0</v>
      </c>
      <c r="BC46" s="57">
        <f>SUMIFS('Histórico de Jogos'!$A:$A,'Histórico de Jogos'!$B:$B,"&gt;="&amp;BC$2,'Histórico de Jogos'!$B:$B,"&lt;="&amp;EOMONTH(BC$2,0),'Histórico de Jogos'!$D:$D,$A46,'Histórico de Jogos'!$F:$F,"E")</f>
        <v>0</v>
      </c>
      <c r="BD46" s="57">
        <f>SUMIFS('Histórico de Jogos'!$A:$A,'Histórico de Jogos'!$B:$B,"&gt;="&amp;BD$2,'Histórico de Jogos'!$B:$B,"&lt;="&amp;EOMONTH(BD$2,0),'Histórico de Jogos'!$D:$D,$A46,'Histórico de Jogos'!$F:$F,"E")</f>
        <v>0</v>
      </c>
      <c r="BE46" s="57">
        <f>SUMIFS('Histórico de Jogos'!$A:$A,'Histórico de Jogos'!$B:$B,"&gt;="&amp;BE$2,'Histórico de Jogos'!$B:$B,"&lt;="&amp;EOMONTH(BE$2,0),'Histórico de Jogos'!$D:$D,$A46,'Histórico de Jogos'!$F:$F,"E")</f>
        <v>0</v>
      </c>
      <c r="BF46" s="57">
        <f>SUMIFS('Histórico de Jogos'!$A:$A,'Histórico de Jogos'!$B:$B,"&gt;="&amp;BF$2,'Histórico de Jogos'!$B:$B,"&lt;="&amp;EOMONTH(BF$2,0),'Histórico de Jogos'!$D:$D,$A46,'Histórico de Jogos'!$F:$F,"E")</f>
        <v>0</v>
      </c>
      <c r="BG46" s="57">
        <f>SUMIFS('Histórico de Jogos'!$A:$A,'Histórico de Jogos'!$B:$B,"&gt;="&amp;BG$2,'Histórico de Jogos'!$B:$B,"&lt;="&amp;EOMONTH(BG$2,0),'Histórico de Jogos'!$D:$D,$A46,'Histórico de Jogos'!$F:$F,"E")</f>
        <v>0</v>
      </c>
      <c r="BH46" s="57">
        <f>SUMIFS('Histórico de Jogos'!$A:$A,'Histórico de Jogos'!$B:$B,"&gt;="&amp;BH$2,'Histórico de Jogos'!$B:$B,"&lt;="&amp;EOMONTH(BH$2,0),'Histórico de Jogos'!$D:$D,$A46,'Histórico de Jogos'!$F:$F,"E")</f>
        <v>0</v>
      </c>
      <c r="BI46" s="57">
        <f>SUMIFS('Histórico de Jogos'!$A:$A,'Histórico de Jogos'!$B:$B,"&gt;="&amp;BI$2,'Histórico de Jogos'!$B:$B,"&lt;="&amp;EOMONTH(BI$2,0),'Histórico de Jogos'!$D:$D,$A46,'Histórico de Jogos'!$F:$F,"E")</f>
        <v>0</v>
      </c>
      <c r="BJ46" s="79">
        <f t="shared" ref="BJ46:BU46" si="223">SUM(Z46*3)+(AX46)</f>
        <v>0</v>
      </c>
      <c r="BK46" s="79">
        <f t="shared" si="223"/>
        <v>0</v>
      </c>
      <c r="BL46" s="79">
        <f t="shared" si="223"/>
        <v>3</v>
      </c>
      <c r="BM46" s="79">
        <f t="shared" si="223"/>
        <v>0</v>
      </c>
      <c r="BN46" s="79">
        <f t="shared" si="223"/>
        <v>0</v>
      </c>
      <c r="BO46" s="79">
        <f t="shared" si="223"/>
        <v>0</v>
      </c>
      <c r="BP46" s="79">
        <f t="shared" si="223"/>
        <v>0</v>
      </c>
      <c r="BQ46" s="79">
        <f t="shared" si="223"/>
        <v>0</v>
      </c>
      <c r="BR46" s="79">
        <f t="shared" si="223"/>
        <v>0</v>
      </c>
      <c r="BS46" s="79">
        <f t="shared" si="223"/>
        <v>0</v>
      </c>
      <c r="BT46" s="79">
        <f t="shared" si="223"/>
        <v>0</v>
      </c>
      <c r="BU46" s="79">
        <f t="shared" si="223"/>
        <v>0</v>
      </c>
    </row>
    <row r="47">
      <c r="A47" s="22" t="str">
        <f>Atletas!A:A</f>
        <v>Tevez</v>
      </c>
      <c r="B47" s="78">
        <f t="shared" ref="B47:C47" si="224">BJ47/(4*3)</f>
        <v>0</v>
      </c>
      <c r="C47" s="78">
        <f t="shared" si="224"/>
        <v>0</v>
      </c>
      <c r="D47" s="78">
        <f t="shared" si="7"/>
        <v>0</v>
      </c>
      <c r="E47" s="78">
        <f t="shared" ref="E47:F47" si="225">BM47/(4*3)</f>
        <v>0</v>
      </c>
      <c r="F47" s="78">
        <f t="shared" si="225"/>
        <v>0.5</v>
      </c>
      <c r="G47" s="78">
        <f t="shared" si="9"/>
        <v>0.4</v>
      </c>
      <c r="H47" s="78">
        <f t="shared" ref="H47:I47" si="226">BP47/(4*3)</f>
        <v>0.25</v>
      </c>
      <c r="I47" s="78">
        <f t="shared" si="226"/>
        <v>0</v>
      </c>
      <c r="J47" s="78">
        <f t="shared" si="11"/>
        <v>0</v>
      </c>
      <c r="K47" s="78">
        <f t="shared" ref="K47:M47" si="227">BS47/(4*3)</f>
        <v>0</v>
      </c>
      <c r="L47" s="78">
        <f t="shared" si="227"/>
        <v>0</v>
      </c>
      <c r="M47" s="78">
        <f t="shared" si="227"/>
        <v>0</v>
      </c>
      <c r="N47" s="79">
        <f>SUMIFS('Histórico de Jogos'!$A:$A,'Histórico de Jogos'!$B:$B,"&gt;="&amp;N$2,'Histórico de Jogos'!$B:$B,"&lt;="&amp;EOMONTH(N$2,0),'Histórico de Jogos'!$D:$D,$A47)</f>
        <v>0</v>
      </c>
      <c r="O47" s="79">
        <f>SUMIFS('Histórico de Jogos'!$A:$A,'Histórico de Jogos'!$B:$B,"&gt;="&amp;O$2,'Histórico de Jogos'!$B:$B,"&lt;="&amp;EOMONTH(O$2,0),'Histórico de Jogos'!$D:$D,$A47)</f>
        <v>0</v>
      </c>
      <c r="P47" s="79">
        <f>SUMIFS('Histórico de Jogos'!$A:$A,'Histórico de Jogos'!$B:$B,"&gt;="&amp;P$2,'Histórico de Jogos'!$B:$B,"&lt;="&amp;EOMONTH(P$2,0),'Histórico de Jogos'!$D:$D,$A47)</f>
        <v>1</v>
      </c>
      <c r="Q47" s="79">
        <f>SUMIFS('Histórico de Jogos'!$A:$A,'Histórico de Jogos'!$B:$B,"&gt;="&amp;Q$2,'Histórico de Jogos'!$B:$B,"&lt;="&amp;EOMONTH(Q$2,0),'Histórico de Jogos'!$D:$D,$A47)</f>
        <v>3</v>
      </c>
      <c r="R47" s="79">
        <f>SUMIFS('Histórico de Jogos'!$A:$A,'Histórico de Jogos'!$B:$B,"&gt;="&amp;R$2,'Histórico de Jogos'!$B:$B,"&lt;="&amp;EOMONTH(R$2,0),'Histórico de Jogos'!$D:$D,$A47)</f>
        <v>3</v>
      </c>
      <c r="S47" s="79">
        <f>SUMIFS('Histórico de Jogos'!$A:$A,'Histórico de Jogos'!$B:$B,"&gt;="&amp;S$2,'Histórico de Jogos'!$B:$B,"&lt;="&amp;EOMONTH(S$2,0),'Histórico de Jogos'!$D:$D,$A47)</f>
        <v>3</v>
      </c>
      <c r="T47" s="79">
        <f>SUMIFS('Histórico de Jogos'!$A:$A,'Histórico de Jogos'!$B:$B,"&gt;="&amp;T$2,'Histórico de Jogos'!$B:$B,"&lt;="&amp;EOMONTH(T$2,0),'Histórico de Jogos'!$D:$D,$A47)</f>
        <v>1</v>
      </c>
      <c r="U47" s="79">
        <f>SUMIFS('Histórico de Jogos'!$A:$A,'Histórico de Jogos'!$B:$B,"&gt;="&amp;U$2,'Histórico de Jogos'!$B:$B,"&lt;="&amp;EOMONTH(U$2,0),'Histórico de Jogos'!$D:$D,$A47)</f>
        <v>0</v>
      </c>
      <c r="V47" s="79">
        <f>SUMIFS('Histórico de Jogos'!$A:$A,'Histórico de Jogos'!$B:$B,"&gt;="&amp;V$2,'Histórico de Jogos'!$B:$B,"&lt;="&amp;EOMONTH(V$2,0),'Histórico de Jogos'!$D:$D,$A47)</f>
        <v>0</v>
      </c>
      <c r="W47" s="79">
        <f>SUMIFS('Histórico de Jogos'!$A:$A,'Histórico de Jogos'!$B:$B,"&gt;="&amp;W$2,'Histórico de Jogos'!$B:$B,"&lt;="&amp;EOMONTH(W$2,0),'Histórico de Jogos'!$D:$D,$A47)</f>
        <v>0</v>
      </c>
      <c r="X47" s="79">
        <f>SUMIFS('Histórico de Jogos'!$A:$A,'Histórico de Jogos'!$B:$B,"&gt;="&amp;X$2,'Histórico de Jogos'!$B:$B,"&lt;="&amp;EOMONTH(X$2,0),'Histórico de Jogos'!$D:$D,$A47)</f>
        <v>0</v>
      </c>
      <c r="Y47" s="79">
        <f>SUMIFS('Histórico de Jogos'!$A:$A,'Histórico de Jogos'!$B:$B,"&gt;="&amp;Y$2,'Histórico de Jogos'!$B:$B,"&lt;="&amp;EOMONTH(Y$2,0),'Histórico de Jogos'!$D:$D,$A47)</f>
        <v>0</v>
      </c>
      <c r="Z47" s="80">
        <f>SUMIFS('Histórico de Jogos'!$A:$A,'Histórico de Jogos'!$B:$B,"&gt;="&amp;Z$2,'Histórico de Jogos'!$B:$B,"&lt;="&amp;EOMONTH(Z$2,0),'Histórico de Jogos'!$D:$D,$A47,'Histórico de Jogos'!$F:$F,"V")</f>
        <v>0</v>
      </c>
      <c r="AA47" s="80">
        <f>SUMIFS('Histórico de Jogos'!$A:$A,'Histórico de Jogos'!$B:$B,"&gt;="&amp;AA$2,'Histórico de Jogos'!$B:$B,"&lt;="&amp;EOMONTH(AA$2,0),'Histórico de Jogos'!$D:$D,$A47,'Histórico de Jogos'!$F:$F,"V")</f>
        <v>0</v>
      </c>
      <c r="AB47" s="80">
        <f>SUMIFS('Histórico de Jogos'!$A:$A,'Histórico de Jogos'!$B:$B,"&gt;="&amp;AB$2,'Histórico de Jogos'!$B:$B,"&lt;="&amp;EOMONTH(AB$2,0),'Histórico de Jogos'!$D:$D,$A47,'Histórico de Jogos'!$F:$F,"V")</f>
        <v>0</v>
      </c>
      <c r="AC47" s="80">
        <f>SUMIFS('Histórico de Jogos'!$A:$A,'Histórico de Jogos'!$B:$B,"&gt;="&amp;AC$2,'Histórico de Jogos'!$B:$B,"&lt;="&amp;EOMONTH(AC$2,0),'Histórico de Jogos'!$D:$D,$A47,'Histórico de Jogos'!$F:$F,"V")</f>
        <v>0</v>
      </c>
      <c r="AD47" s="80">
        <f>SUMIFS('Histórico de Jogos'!$A:$A,'Histórico de Jogos'!$B:$B,"&gt;="&amp;AD$2,'Histórico de Jogos'!$B:$B,"&lt;="&amp;EOMONTH(AD$2,0),'Histórico de Jogos'!$D:$D,$A47,'Histórico de Jogos'!$F:$F,"V")</f>
        <v>2</v>
      </c>
      <c r="AE47" s="80">
        <f>SUMIFS('Histórico de Jogos'!$A:$A,'Histórico de Jogos'!$B:$B,"&gt;="&amp;AE$2,'Histórico de Jogos'!$B:$B,"&lt;="&amp;EOMONTH(AE$2,0),'Histórico de Jogos'!$D:$D,$A47,'Histórico de Jogos'!$F:$F,"V")</f>
        <v>2</v>
      </c>
      <c r="AF47" s="80">
        <f>SUMIFS('Histórico de Jogos'!$A:$A,'Histórico de Jogos'!$B:$B,"&gt;="&amp;AF$2,'Histórico de Jogos'!$B:$B,"&lt;="&amp;EOMONTH(AF$2,0),'Histórico de Jogos'!$D:$D,$A47,'Histórico de Jogos'!$F:$F,"V")</f>
        <v>1</v>
      </c>
      <c r="AG47" s="80">
        <f>SUMIFS('Histórico de Jogos'!$A:$A,'Histórico de Jogos'!$B:$B,"&gt;="&amp;AG$2,'Histórico de Jogos'!$B:$B,"&lt;="&amp;EOMONTH(AG$2,0),'Histórico de Jogos'!$D:$D,$A47,'Histórico de Jogos'!$F:$F,"V")</f>
        <v>0</v>
      </c>
      <c r="AH47" s="80">
        <f>SUMIFS('Histórico de Jogos'!$A:$A,'Histórico de Jogos'!$B:$B,"&gt;="&amp;AH$2,'Histórico de Jogos'!$B:$B,"&lt;="&amp;EOMONTH(AH$2,0),'Histórico de Jogos'!$D:$D,$A47,'Histórico de Jogos'!$F:$F,"V")</f>
        <v>0</v>
      </c>
      <c r="AI47" s="80">
        <f>SUMIFS('Histórico de Jogos'!$A:$A,'Histórico de Jogos'!$B:$B,"&gt;="&amp;AI$2,'Histórico de Jogos'!$B:$B,"&lt;="&amp;EOMONTH(AI$2,0),'Histórico de Jogos'!$D:$D,$A47,'Histórico de Jogos'!$F:$F,"V")</f>
        <v>0</v>
      </c>
      <c r="AJ47" s="80">
        <f>SUMIFS('Histórico de Jogos'!$A:$A,'Histórico de Jogos'!$B:$B,"&gt;="&amp;AJ$2,'Histórico de Jogos'!$B:$B,"&lt;="&amp;EOMONTH(AJ$2,0),'Histórico de Jogos'!$D:$D,$A47,'Histórico de Jogos'!$F:$F,"V")</f>
        <v>0</v>
      </c>
      <c r="AK47" s="80">
        <f>SUMIFS('Histórico de Jogos'!$A:$A,'Histórico de Jogos'!$B:$B,"&gt;="&amp;AK$2,'Histórico de Jogos'!$B:$B,"&lt;="&amp;EOMONTH(AK$2,0),'Histórico de Jogos'!$D:$D,$A47,'Histórico de Jogos'!$F:$F,"V")</f>
        <v>0</v>
      </c>
      <c r="AL47" s="81">
        <f>SUMIFS('Histórico de Jogos'!$A:$A,'Histórico de Jogos'!$B:$B,"&gt;="&amp;AL$2,'Histórico de Jogos'!$B:$B,"&lt;="&amp;EOMONTH(AL$2,0),'Histórico de Jogos'!$D:$D,$A47,'Histórico de Jogos'!$F:$F,"D")</f>
        <v>0</v>
      </c>
      <c r="AM47" s="81">
        <f>SUMIFS('Histórico de Jogos'!$A:$A,'Histórico de Jogos'!$B:$B,"&gt;="&amp;AM$2,'Histórico de Jogos'!$B:$B,"&lt;="&amp;EOMONTH(AM$2,0),'Histórico de Jogos'!$D:$D,$A47,'Histórico de Jogos'!$F:$F,"D")</f>
        <v>0</v>
      </c>
      <c r="AN47" s="81">
        <f>SUMIFS('Histórico de Jogos'!$A:$A,'Histórico de Jogos'!$B:$B,"&gt;="&amp;AN$2,'Histórico de Jogos'!$B:$B,"&lt;="&amp;EOMONTH(AN$2,0),'Histórico de Jogos'!$D:$D,$A47,'Histórico de Jogos'!$F:$F,"D")</f>
        <v>1</v>
      </c>
      <c r="AO47" s="81">
        <f>SUMIFS('Histórico de Jogos'!$A:$A,'Histórico de Jogos'!$B:$B,"&gt;="&amp;AO$2,'Histórico de Jogos'!$B:$B,"&lt;="&amp;EOMONTH(AO$2,0),'Histórico de Jogos'!$D:$D,$A47,'Histórico de Jogos'!$F:$F,"D")</f>
        <v>3</v>
      </c>
      <c r="AP47" s="81">
        <f>SUMIFS('Histórico de Jogos'!$A:$A,'Histórico de Jogos'!$B:$B,"&gt;="&amp;AP$2,'Histórico de Jogos'!$B:$B,"&lt;="&amp;EOMONTH(AP$2,0),'Histórico de Jogos'!$D:$D,$A47,'Histórico de Jogos'!$F:$F,"D")</f>
        <v>1</v>
      </c>
      <c r="AQ47" s="81">
        <f>SUMIFS('Histórico de Jogos'!$A:$A,'Histórico de Jogos'!$B:$B,"&gt;="&amp;AQ$2,'Histórico de Jogos'!$B:$B,"&lt;="&amp;EOMONTH(AQ$2,0),'Histórico de Jogos'!$D:$D,$A47,'Histórico de Jogos'!$F:$F,"D")</f>
        <v>1</v>
      </c>
      <c r="AR47" s="81">
        <f>SUMIFS('Histórico de Jogos'!$A:$A,'Histórico de Jogos'!$B:$B,"&gt;="&amp;AR$2,'Histórico de Jogos'!$B:$B,"&lt;="&amp;EOMONTH(AR$2,0),'Histórico de Jogos'!$D:$D,$A47,'Histórico de Jogos'!$F:$F,"D")</f>
        <v>0</v>
      </c>
      <c r="AS47" s="81">
        <f>SUMIFS('Histórico de Jogos'!$A:$A,'Histórico de Jogos'!$B:$B,"&gt;="&amp;AS$2,'Histórico de Jogos'!$B:$B,"&lt;="&amp;EOMONTH(AS$2,0),'Histórico de Jogos'!$D:$D,$A47,'Histórico de Jogos'!$F:$F,"D")</f>
        <v>0</v>
      </c>
      <c r="AT47" s="81">
        <f>SUMIFS('Histórico de Jogos'!$A:$A,'Histórico de Jogos'!$B:$B,"&gt;="&amp;AT$2,'Histórico de Jogos'!$B:$B,"&lt;="&amp;EOMONTH(AT$2,0),'Histórico de Jogos'!$D:$D,$A47,'Histórico de Jogos'!$F:$F,"D")</f>
        <v>0</v>
      </c>
      <c r="AU47" s="81">
        <f>SUMIFS('Histórico de Jogos'!$A:$A,'Histórico de Jogos'!$B:$B,"&gt;="&amp;AU$2,'Histórico de Jogos'!$B:$B,"&lt;="&amp;EOMONTH(AU$2,0),'Histórico de Jogos'!$D:$D,$A47,'Histórico de Jogos'!$F:$F,"D")</f>
        <v>0</v>
      </c>
      <c r="AV47" s="81">
        <f>SUMIFS('Histórico de Jogos'!$A:$A,'Histórico de Jogos'!$B:$B,"&gt;="&amp;AV$2,'Histórico de Jogos'!$B:$B,"&lt;="&amp;EOMONTH(AV$2,0),'Histórico de Jogos'!$D:$D,$A47,'Histórico de Jogos'!$F:$F,"D")</f>
        <v>0</v>
      </c>
      <c r="AW47" s="81">
        <f>SUMIFS('Histórico de Jogos'!$A:$A,'Histórico de Jogos'!$B:$B,"&gt;="&amp;AW$2,'Histórico de Jogos'!$B:$B,"&lt;="&amp;EOMONTH(AW$2,0),'Histórico de Jogos'!$D:$D,$A47,'Histórico de Jogos'!$F:$F,"D")</f>
        <v>0</v>
      </c>
      <c r="AX47" s="57">
        <f>SUMIFS('Histórico de Jogos'!$A:$A,'Histórico de Jogos'!$B:$B,"&gt;="&amp;AX$2,'Histórico de Jogos'!$B:$B,"&lt;="&amp;EOMONTH(AX$2,0),'Histórico de Jogos'!$D:$D,$A47,'Histórico de Jogos'!$F:$F,"E")</f>
        <v>0</v>
      </c>
      <c r="AY47" s="57">
        <f>SUMIFS('Histórico de Jogos'!$A:$A,'Histórico de Jogos'!$B:$B,"&gt;="&amp;AY$2,'Histórico de Jogos'!$B:$B,"&lt;="&amp;EOMONTH(AY$2,0),'Histórico de Jogos'!$D:$D,$A47,'Histórico de Jogos'!$F:$F,"E")</f>
        <v>0</v>
      </c>
      <c r="AZ47" s="57">
        <f>SUMIFS('Histórico de Jogos'!$A:$A,'Histórico de Jogos'!$B:$B,"&gt;="&amp;AZ$2,'Histórico de Jogos'!$B:$B,"&lt;="&amp;EOMONTH(AZ$2,0),'Histórico de Jogos'!$D:$D,$A47,'Histórico de Jogos'!$F:$F,"E")</f>
        <v>0</v>
      </c>
      <c r="BA47" s="57">
        <f>SUMIFS('Histórico de Jogos'!$A:$A,'Histórico de Jogos'!$B:$B,"&gt;="&amp;BA$2,'Histórico de Jogos'!$B:$B,"&lt;="&amp;EOMONTH(BA$2,0),'Histórico de Jogos'!$D:$D,$A47,'Histórico de Jogos'!$F:$F,"E")</f>
        <v>0</v>
      </c>
      <c r="BB47" s="57">
        <f>SUMIFS('Histórico de Jogos'!$A:$A,'Histórico de Jogos'!$B:$B,"&gt;="&amp;BB$2,'Histórico de Jogos'!$B:$B,"&lt;="&amp;EOMONTH(BB$2,0),'Histórico de Jogos'!$D:$D,$A47,'Histórico de Jogos'!$F:$F,"E")</f>
        <v>0</v>
      </c>
      <c r="BC47" s="57">
        <f>SUMIFS('Histórico de Jogos'!$A:$A,'Histórico de Jogos'!$B:$B,"&gt;="&amp;BC$2,'Histórico de Jogos'!$B:$B,"&lt;="&amp;EOMONTH(BC$2,0),'Histórico de Jogos'!$D:$D,$A47,'Histórico de Jogos'!$F:$F,"E")</f>
        <v>0</v>
      </c>
      <c r="BD47" s="57">
        <f>SUMIFS('Histórico de Jogos'!$A:$A,'Histórico de Jogos'!$B:$B,"&gt;="&amp;BD$2,'Histórico de Jogos'!$B:$B,"&lt;="&amp;EOMONTH(BD$2,0),'Histórico de Jogos'!$D:$D,$A47,'Histórico de Jogos'!$F:$F,"E")</f>
        <v>0</v>
      </c>
      <c r="BE47" s="57">
        <f>SUMIFS('Histórico de Jogos'!$A:$A,'Histórico de Jogos'!$B:$B,"&gt;="&amp;BE$2,'Histórico de Jogos'!$B:$B,"&lt;="&amp;EOMONTH(BE$2,0),'Histórico de Jogos'!$D:$D,$A47,'Histórico de Jogos'!$F:$F,"E")</f>
        <v>0</v>
      </c>
      <c r="BF47" s="57">
        <f>SUMIFS('Histórico de Jogos'!$A:$A,'Histórico de Jogos'!$B:$B,"&gt;="&amp;BF$2,'Histórico de Jogos'!$B:$B,"&lt;="&amp;EOMONTH(BF$2,0),'Histórico de Jogos'!$D:$D,$A47,'Histórico de Jogos'!$F:$F,"E")</f>
        <v>0</v>
      </c>
      <c r="BG47" s="57">
        <f>SUMIFS('Histórico de Jogos'!$A:$A,'Histórico de Jogos'!$B:$B,"&gt;="&amp;BG$2,'Histórico de Jogos'!$B:$B,"&lt;="&amp;EOMONTH(BG$2,0),'Histórico de Jogos'!$D:$D,$A47,'Histórico de Jogos'!$F:$F,"E")</f>
        <v>0</v>
      </c>
      <c r="BH47" s="57">
        <f>SUMIFS('Histórico de Jogos'!$A:$A,'Histórico de Jogos'!$B:$B,"&gt;="&amp;BH$2,'Histórico de Jogos'!$B:$B,"&lt;="&amp;EOMONTH(BH$2,0),'Histórico de Jogos'!$D:$D,$A47,'Histórico de Jogos'!$F:$F,"E")</f>
        <v>0</v>
      </c>
      <c r="BI47" s="57">
        <f>SUMIFS('Histórico de Jogos'!$A:$A,'Histórico de Jogos'!$B:$B,"&gt;="&amp;BI$2,'Histórico de Jogos'!$B:$B,"&lt;="&amp;EOMONTH(BI$2,0),'Histórico de Jogos'!$D:$D,$A47,'Histórico de Jogos'!$F:$F,"E")</f>
        <v>0</v>
      </c>
      <c r="BJ47" s="79">
        <f t="shared" ref="BJ47:BU47" si="228">SUM(Z47*3)+(AX47)</f>
        <v>0</v>
      </c>
      <c r="BK47" s="79">
        <f t="shared" si="228"/>
        <v>0</v>
      </c>
      <c r="BL47" s="79">
        <f t="shared" si="228"/>
        <v>0</v>
      </c>
      <c r="BM47" s="79">
        <f t="shared" si="228"/>
        <v>0</v>
      </c>
      <c r="BN47" s="79">
        <f t="shared" si="228"/>
        <v>6</v>
      </c>
      <c r="BO47" s="79">
        <f t="shared" si="228"/>
        <v>6</v>
      </c>
      <c r="BP47" s="79">
        <f t="shared" si="228"/>
        <v>3</v>
      </c>
      <c r="BQ47" s="79">
        <f t="shared" si="228"/>
        <v>0</v>
      </c>
      <c r="BR47" s="79">
        <f t="shared" si="228"/>
        <v>0</v>
      </c>
      <c r="BS47" s="79">
        <f t="shared" si="228"/>
        <v>0</v>
      </c>
      <c r="BT47" s="79">
        <f t="shared" si="228"/>
        <v>0</v>
      </c>
      <c r="BU47" s="79">
        <f t="shared" si="228"/>
        <v>0</v>
      </c>
    </row>
    <row r="48">
      <c r="A48" s="22" t="str">
        <f>Atletas!A:A</f>
        <v>Victor</v>
      </c>
      <c r="B48" s="78">
        <f t="shared" ref="B48:C48" si="229">BJ48/(4*3)</f>
        <v>0</v>
      </c>
      <c r="C48" s="78">
        <f t="shared" si="229"/>
        <v>0</v>
      </c>
      <c r="D48" s="78">
        <f t="shared" si="7"/>
        <v>0.2</v>
      </c>
      <c r="E48" s="78">
        <f t="shared" ref="E48:F48" si="230">BM48/(4*3)</f>
        <v>0</v>
      </c>
      <c r="F48" s="78">
        <f t="shared" si="230"/>
        <v>0.75</v>
      </c>
      <c r="G48" s="78">
        <f t="shared" si="9"/>
        <v>0.4</v>
      </c>
      <c r="H48" s="78">
        <f t="shared" ref="H48:I48" si="231">BP48/(4*3)</f>
        <v>0</v>
      </c>
      <c r="I48" s="78">
        <f t="shared" si="231"/>
        <v>0</v>
      </c>
      <c r="J48" s="78">
        <f t="shared" si="11"/>
        <v>0</v>
      </c>
      <c r="K48" s="78">
        <f t="shared" ref="K48:M48" si="232">BS48/(4*3)</f>
        <v>0</v>
      </c>
      <c r="L48" s="78">
        <f t="shared" si="232"/>
        <v>0</v>
      </c>
      <c r="M48" s="78">
        <f t="shared" si="232"/>
        <v>0</v>
      </c>
      <c r="N48" s="79">
        <f>SUMIFS('Histórico de Jogos'!$A:$A,'Histórico de Jogos'!$B:$B,"&gt;="&amp;N$2,'Histórico de Jogos'!$B:$B,"&lt;="&amp;EOMONTH(N$2,0),'Histórico de Jogos'!$D:$D,$A48)</f>
        <v>0</v>
      </c>
      <c r="O48" s="79">
        <f>SUMIFS('Histórico de Jogos'!$A:$A,'Histórico de Jogos'!$B:$B,"&gt;="&amp;O$2,'Histórico de Jogos'!$B:$B,"&lt;="&amp;EOMONTH(O$2,0),'Histórico de Jogos'!$D:$D,$A48)</f>
        <v>0</v>
      </c>
      <c r="P48" s="79">
        <f>SUMIFS('Histórico de Jogos'!$A:$A,'Histórico de Jogos'!$B:$B,"&gt;="&amp;P$2,'Histórico de Jogos'!$B:$B,"&lt;="&amp;EOMONTH(P$2,0),'Histórico de Jogos'!$D:$D,$A48)</f>
        <v>1</v>
      </c>
      <c r="Q48" s="79">
        <f>SUMIFS('Histórico de Jogos'!$A:$A,'Histórico de Jogos'!$B:$B,"&gt;="&amp;Q$2,'Histórico de Jogos'!$B:$B,"&lt;="&amp;EOMONTH(Q$2,0),'Histórico de Jogos'!$D:$D,$A48)</f>
        <v>2</v>
      </c>
      <c r="R48" s="79">
        <f>SUMIFS('Histórico de Jogos'!$A:$A,'Histórico de Jogos'!$B:$B,"&gt;="&amp;R$2,'Histórico de Jogos'!$B:$B,"&lt;="&amp;EOMONTH(R$2,0),'Histórico de Jogos'!$D:$D,$A48)</f>
        <v>3</v>
      </c>
      <c r="S48" s="79">
        <f>SUMIFS('Histórico de Jogos'!$A:$A,'Histórico de Jogos'!$B:$B,"&gt;="&amp;S$2,'Histórico de Jogos'!$B:$B,"&lt;="&amp;EOMONTH(S$2,0),'Histórico de Jogos'!$D:$D,$A48)</f>
        <v>2</v>
      </c>
      <c r="T48" s="79">
        <f>SUMIFS('Histórico de Jogos'!$A:$A,'Histórico de Jogos'!$B:$B,"&gt;="&amp;T$2,'Histórico de Jogos'!$B:$B,"&lt;="&amp;EOMONTH(T$2,0),'Histórico de Jogos'!$D:$D,$A48)</f>
        <v>0</v>
      </c>
      <c r="U48" s="79">
        <f>SUMIFS('Histórico de Jogos'!$A:$A,'Histórico de Jogos'!$B:$B,"&gt;="&amp;U$2,'Histórico de Jogos'!$B:$B,"&lt;="&amp;EOMONTH(U$2,0),'Histórico de Jogos'!$D:$D,$A48)</f>
        <v>0</v>
      </c>
      <c r="V48" s="79">
        <f>SUMIFS('Histórico de Jogos'!$A:$A,'Histórico de Jogos'!$B:$B,"&gt;="&amp;V$2,'Histórico de Jogos'!$B:$B,"&lt;="&amp;EOMONTH(V$2,0),'Histórico de Jogos'!$D:$D,$A48)</f>
        <v>0</v>
      </c>
      <c r="W48" s="79">
        <f>SUMIFS('Histórico de Jogos'!$A:$A,'Histórico de Jogos'!$B:$B,"&gt;="&amp;W$2,'Histórico de Jogos'!$B:$B,"&lt;="&amp;EOMONTH(W$2,0),'Histórico de Jogos'!$D:$D,$A48)</f>
        <v>0</v>
      </c>
      <c r="X48" s="79">
        <f>SUMIFS('Histórico de Jogos'!$A:$A,'Histórico de Jogos'!$B:$B,"&gt;="&amp;X$2,'Histórico de Jogos'!$B:$B,"&lt;="&amp;EOMONTH(X$2,0),'Histórico de Jogos'!$D:$D,$A48)</f>
        <v>0</v>
      </c>
      <c r="Y48" s="79">
        <f>SUMIFS('Histórico de Jogos'!$A:$A,'Histórico de Jogos'!$B:$B,"&gt;="&amp;Y$2,'Histórico de Jogos'!$B:$B,"&lt;="&amp;EOMONTH(Y$2,0),'Histórico de Jogos'!$D:$D,$A48)</f>
        <v>0</v>
      </c>
      <c r="Z48" s="80">
        <f>SUMIFS('Histórico de Jogos'!$A:$A,'Histórico de Jogos'!$B:$B,"&gt;="&amp;Z$2,'Histórico de Jogos'!$B:$B,"&lt;="&amp;EOMONTH(Z$2,0),'Histórico de Jogos'!$D:$D,$A48,'Histórico de Jogos'!$F:$F,"V")</f>
        <v>0</v>
      </c>
      <c r="AA48" s="80">
        <f>SUMIFS('Histórico de Jogos'!$A:$A,'Histórico de Jogos'!$B:$B,"&gt;="&amp;AA$2,'Histórico de Jogos'!$B:$B,"&lt;="&amp;EOMONTH(AA$2,0),'Histórico de Jogos'!$D:$D,$A48,'Histórico de Jogos'!$F:$F,"V")</f>
        <v>0</v>
      </c>
      <c r="AB48" s="80">
        <f>SUMIFS('Histórico de Jogos'!$A:$A,'Histórico de Jogos'!$B:$B,"&gt;="&amp;AB$2,'Histórico de Jogos'!$B:$B,"&lt;="&amp;EOMONTH(AB$2,0),'Histórico de Jogos'!$D:$D,$A48,'Histórico de Jogos'!$F:$F,"V")</f>
        <v>1</v>
      </c>
      <c r="AC48" s="80">
        <f>SUMIFS('Histórico de Jogos'!$A:$A,'Histórico de Jogos'!$B:$B,"&gt;="&amp;AC$2,'Histórico de Jogos'!$B:$B,"&lt;="&amp;EOMONTH(AC$2,0),'Histórico de Jogos'!$D:$D,$A48,'Histórico de Jogos'!$F:$F,"V")</f>
        <v>0</v>
      </c>
      <c r="AD48" s="80">
        <f>SUMIFS('Histórico de Jogos'!$A:$A,'Histórico de Jogos'!$B:$B,"&gt;="&amp;AD$2,'Histórico de Jogos'!$B:$B,"&lt;="&amp;EOMONTH(AD$2,0),'Histórico de Jogos'!$D:$D,$A48,'Histórico de Jogos'!$F:$F,"V")</f>
        <v>3</v>
      </c>
      <c r="AE48" s="80">
        <f>SUMIFS('Histórico de Jogos'!$A:$A,'Histórico de Jogos'!$B:$B,"&gt;="&amp;AE$2,'Histórico de Jogos'!$B:$B,"&lt;="&amp;EOMONTH(AE$2,0),'Histórico de Jogos'!$D:$D,$A48,'Histórico de Jogos'!$F:$F,"V")</f>
        <v>2</v>
      </c>
      <c r="AF48" s="80">
        <f>SUMIFS('Histórico de Jogos'!$A:$A,'Histórico de Jogos'!$B:$B,"&gt;="&amp;AF$2,'Histórico de Jogos'!$B:$B,"&lt;="&amp;EOMONTH(AF$2,0),'Histórico de Jogos'!$D:$D,$A48,'Histórico de Jogos'!$F:$F,"V")</f>
        <v>0</v>
      </c>
      <c r="AG48" s="80">
        <f>SUMIFS('Histórico de Jogos'!$A:$A,'Histórico de Jogos'!$B:$B,"&gt;="&amp;AG$2,'Histórico de Jogos'!$B:$B,"&lt;="&amp;EOMONTH(AG$2,0),'Histórico de Jogos'!$D:$D,$A48,'Histórico de Jogos'!$F:$F,"V")</f>
        <v>0</v>
      </c>
      <c r="AH48" s="80">
        <f>SUMIFS('Histórico de Jogos'!$A:$A,'Histórico de Jogos'!$B:$B,"&gt;="&amp;AH$2,'Histórico de Jogos'!$B:$B,"&lt;="&amp;EOMONTH(AH$2,0),'Histórico de Jogos'!$D:$D,$A48,'Histórico de Jogos'!$F:$F,"V")</f>
        <v>0</v>
      </c>
      <c r="AI48" s="80">
        <f>SUMIFS('Histórico de Jogos'!$A:$A,'Histórico de Jogos'!$B:$B,"&gt;="&amp;AI$2,'Histórico de Jogos'!$B:$B,"&lt;="&amp;EOMONTH(AI$2,0),'Histórico de Jogos'!$D:$D,$A48,'Histórico de Jogos'!$F:$F,"V")</f>
        <v>0</v>
      </c>
      <c r="AJ48" s="80">
        <f>SUMIFS('Histórico de Jogos'!$A:$A,'Histórico de Jogos'!$B:$B,"&gt;="&amp;AJ$2,'Histórico de Jogos'!$B:$B,"&lt;="&amp;EOMONTH(AJ$2,0),'Histórico de Jogos'!$D:$D,$A48,'Histórico de Jogos'!$F:$F,"V")</f>
        <v>0</v>
      </c>
      <c r="AK48" s="80">
        <f>SUMIFS('Histórico de Jogos'!$A:$A,'Histórico de Jogos'!$B:$B,"&gt;="&amp;AK$2,'Histórico de Jogos'!$B:$B,"&lt;="&amp;EOMONTH(AK$2,0),'Histórico de Jogos'!$D:$D,$A48,'Histórico de Jogos'!$F:$F,"V")</f>
        <v>0</v>
      </c>
      <c r="AL48" s="81">
        <f>SUMIFS('Histórico de Jogos'!$A:$A,'Histórico de Jogos'!$B:$B,"&gt;="&amp;AL$2,'Histórico de Jogos'!$B:$B,"&lt;="&amp;EOMONTH(AL$2,0),'Histórico de Jogos'!$D:$D,$A48,'Histórico de Jogos'!$F:$F,"V")</f>
        <v>0</v>
      </c>
      <c r="AM48" s="81">
        <f>SUMIFS('Histórico de Jogos'!$A:$A,'Histórico de Jogos'!$B:$B,"&gt;="&amp;AM$2,'Histórico de Jogos'!$B:$B,"&lt;="&amp;EOMONTH(AM$2,0),'Histórico de Jogos'!$D:$D,$A48,'Histórico de Jogos'!$F:$F,"V")</f>
        <v>0</v>
      </c>
      <c r="AN48" s="81">
        <f>SUMIFS('Histórico de Jogos'!$A:$A,'Histórico de Jogos'!$B:$B,"&gt;="&amp;AN$2,'Histórico de Jogos'!$B:$B,"&lt;="&amp;EOMONTH(AN$2,0),'Histórico de Jogos'!$D:$D,$A48,'Histórico de Jogos'!$F:$F,"V")</f>
        <v>1</v>
      </c>
      <c r="AO48" s="81">
        <f>SUMIFS('Histórico de Jogos'!$A:$A,'Histórico de Jogos'!$B:$B,"&gt;="&amp;AO$2,'Histórico de Jogos'!$B:$B,"&lt;="&amp;EOMONTH(AO$2,0),'Histórico de Jogos'!$D:$D,$A48,'Histórico de Jogos'!$F:$F,"V")</f>
        <v>0</v>
      </c>
      <c r="AP48" s="81">
        <f>SUMIFS('Histórico de Jogos'!$A:$A,'Histórico de Jogos'!$B:$B,"&gt;="&amp;AP$2,'Histórico de Jogos'!$B:$B,"&lt;="&amp;EOMONTH(AP$2,0),'Histórico de Jogos'!$D:$D,$A48,'Histórico de Jogos'!$F:$F,"D")</f>
        <v>0</v>
      </c>
      <c r="AQ48" s="81">
        <f>SUMIFS('Histórico de Jogos'!$A:$A,'Histórico de Jogos'!$B:$B,"&gt;="&amp;AQ$2,'Histórico de Jogos'!$B:$B,"&lt;="&amp;EOMONTH(AQ$2,0),'Histórico de Jogos'!$D:$D,$A48,'Histórico de Jogos'!$F:$F,"D")</f>
        <v>0</v>
      </c>
      <c r="AR48" s="81">
        <f>SUMIFS('Histórico de Jogos'!$A:$A,'Histórico de Jogos'!$B:$B,"&gt;="&amp;AR$2,'Histórico de Jogos'!$B:$B,"&lt;="&amp;EOMONTH(AR$2,0),'Histórico de Jogos'!$D:$D,$A48,'Histórico de Jogos'!$F:$F,"V")</f>
        <v>0</v>
      </c>
      <c r="AS48" s="81">
        <f>SUMIFS('Histórico de Jogos'!$A:$A,'Histórico de Jogos'!$B:$B,"&gt;="&amp;AS$2,'Histórico de Jogos'!$B:$B,"&lt;="&amp;EOMONTH(AS$2,0),'Histórico de Jogos'!$D:$D,$A48,'Histórico de Jogos'!$F:$F,"V")</f>
        <v>0</v>
      </c>
      <c r="AT48" s="81">
        <f>SUMIFS('Histórico de Jogos'!$A:$A,'Histórico de Jogos'!$B:$B,"&gt;="&amp;AT$2,'Histórico de Jogos'!$B:$B,"&lt;="&amp;EOMONTH(AT$2,0),'Histórico de Jogos'!$D:$D,$A48,'Histórico de Jogos'!$F:$F,"D")</f>
        <v>0</v>
      </c>
      <c r="AU48" s="81">
        <f>SUMIFS('Histórico de Jogos'!$A:$A,'Histórico de Jogos'!$B:$B,"&gt;="&amp;AU$2,'Histórico de Jogos'!$B:$B,"&lt;="&amp;EOMONTH(AU$2,0),'Histórico de Jogos'!$D:$D,$A48,'Histórico de Jogos'!$F:$F,"D")</f>
        <v>0</v>
      </c>
      <c r="AV48" s="81">
        <f>SUMIFS('Histórico de Jogos'!$A:$A,'Histórico de Jogos'!$B:$B,"&gt;="&amp;AV$2,'Histórico de Jogos'!$B:$B,"&lt;="&amp;EOMONTH(AV$2,0),'Histórico de Jogos'!$D:$D,$A48,'Histórico de Jogos'!$F:$F,"D")</f>
        <v>0</v>
      </c>
      <c r="AW48" s="81">
        <f>SUMIFS('Histórico de Jogos'!$A:$A,'Histórico de Jogos'!$B:$B,"&gt;="&amp;AW$2,'Histórico de Jogos'!$B:$B,"&lt;="&amp;EOMONTH(AW$2,0),'Histórico de Jogos'!$D:$D,$A48,'Histórico de Jogos'!$F:$F,"D")</f>
        <v>0</v>
      </c>
      <c r="AX48" s="57">
        <f>SUMIFS('Histórico de Jogos'!$A:$A,'Histórico de Jogos'!$B:$B,"&gt;="&amp;AX$2,'Histórico de Jogos'!$B:$B,"&lt;="&amp;EOMONTH(AX$2,0),'Histórico de Jogos'!$D:$D,$A48,'Histórico de Jogos'!$F:$F,"E")</f>
        <v>0</v>
      </c>
      <c r="AY48" s="57">
        <f>SUMIFS('Histórico de Jogos'!$A:$A,'Histórico de Jogos'!$B:$B,"&gt;="&amp;AY$2,'Histórico de Jogos'!$B:$B,"&lt;="&amp;EOMONTH(AY$2,0),'Histórico de Jogos'!$D:$D,$A48,'Histórico de Jogos'!$F:$F,"E")</f>
        <v>0</v>
      </c>
      <c r="AZ48" s="57">
        <f>SUMIFS('Histórico de Jogos'!$A:$A,'Histórico de Jogos'!$B:$B,"&gt;="&amp;AZ$2,'Histórico de Jogos'!$B:$B,"&lt;="&amp;EOMONTH(AZ$2,0),'Histórico de Jogos'!$D:$D,$A48,'Histórico de Jogos'!$F:$F,"E")</f>
        <v>0</v>
      </c>
      <c r="BA48" s="57">
        <f>SUMIFS('Histórico de Jogos'!$A:$A,'Histórico de Jogos'!$B:$B,"&gt;="&amp;BA$2,'Histórico de Jogos'!$B:$B,"&lt;="&amp;EOMONTH(BA$2,0),'Histórico de Jogos'!$D:$D,$A48,'Histórico de Jogos'!$F:$F,"E")</f>
        <v>0</v>
      </c>
      <c r="BB48" s="57">
        <f>SUMIFS('Histórico de Jogos'!$A:$A,'Histórico de Jogos'!$B:$B,"&gt;="&amp;BB$2,'Histórico de Jogos'!$B:$B,"&lt;="&amp;EOMONTH(BB$2,0),'Histórico de Jogos'!$D:$D,$A48,'Histórico de Jogos'!$F:$F,"E")</f>
        <v>0</v>
      </c>
      <c r="BC48" s="57">
        <f>SUMIFS('Histórico de Jogos'!$A:$A,'Histórico de Jogos'!$B:$B,"&gt;="&amp;BC$2,'Histórico de Jogos'!$B:$B,"&lt;="&amp;EOMONTH(BC$2,0),'Histórico de Jogos'!$D:$D,$A48,'Histórico de Jogos'!$F:$F,"E")</f>
        <v>0</v>
      </c>
      <c r="BD48" s="57">
        <f>SUMIFS('Histórico de Jogos'!$A:$A,'Histórico de Jogos'!$B:$B,"&gt;="&amp;BD$2,'Histórico de Jogos'!$B:$B,"&lt;="&amp;EOMONTH(BD$2,0),'Histórico de Jogos'!$D:$D,$A48,'Histórico de Jogos'!$F:$F,"E")</f>
        <v>0</v>
      </c>
      <c r="BE48" s="57">
        <f>SUMIFS('Histórico de Jogos'!$A:$A,'Histórico de Jogos'!$B:$B,"&gt;="&amp;BE$2,'Histórico de Jogos'!$B:$B,"&lt;="&amp;EOMONTH(BE$2,0),'Histórico de Jogos'!$D:$D,$A48,'Histórico de Jogos'!$F:$F,"E")</f>
        <v>0</v>
      </c>
      <c r="BF48" s="57">
        <f>SUMIFS('Histórico de Jogos'!$A:$A,'Histórico de Jogos'!$B:$B,"&gt;="&amp;BF$2,'Histórico de Jogos'!$B:$B,"&lt;="&amp;EOMONTH(BF$2,0),'Histórico de Jogos'!$D:$D,$A48,'Histórico de Jogos'!$F:$F,"E")</f>
        <v>0</v>
      </c>
      <c r="BG48" s="57">
        <f>SUMIFS('Histórico de Jogos'!$A:$A,'Histórico de Jogos'!$B:$B,"&gt;="&amp;BG$2,'Histórico de Jogos'!$B:$B,"&lt;="&amp;EOMONTH(BG$2,0),'Histórico de Jogos'!$D:$D,$A48,'Histórico de Jogos'!$F:$F,"E")</f>
        <v>0</v>
      </c>
      <c r="BH48" s="57">
        <f>SUMIFS('Histórico de Jogos'!$A:$A,'Histórico de Jogos'!$B:$B,"&gt;="&amp;BH$2,'Histórico de Jogos'!$B:$B,"&lt;="&amp;EOMONTH(BH$2,0),'Histórico de Jogos'!$D:$D,$A48,'Histórico de Jogos'!$F:$F,"E")</f>
        <v>0</v>
      </c>
      <c r="BI48" s="57">
        <f>SUMIFS('Histórico de Jogos'!$A:$A,'Histórico de Jogos'!$B:$B,"&gt;="&amp;BI$2,'Histórico de Jogos'!$B:$B,"&lt;="&amp;EOMONTH(BI$2,0),'Histórico de Jogos'!$D:$D,$A48,'Histórico de Jogos'!$F:$F,"E")</f>
        <v>0</v>
      </c>
      <c r="BJ48" s="79">
        <f t="shared" ref="BJ48:BU48" si="233">SUM(Z48*3)+(AX48)</f>
        <v>0</v>
      </c>
      <c r="BK48" s="79">
        <f t="shared" si="233"/>
        <v>0</v>
      </c>
      <c r="BL48" s="79">
        <f t="shared" si="233"/>
        <v>3</v>
      </c>
      <c r="BM48" s="79">
        <f t="shared" si="233"/>
        <v>0</v>
      </c>
      <c r="BN48" s="79">
        <f t="shared" si="233"/>
        <v>9</v>
      </c>
      <c r="BO48" s="79">
        <f t="shared" si="233"/>
        <v>6</v>
      </c>
      <c r="BP48" s="79">
        <f t="shared" si="233"/>
        <v>0</v>
      </c>
      <c r="BQ48" s="79">
        <f t="shared" si="233"/>
        <v>0</v>
      </c>
      <c r="BR48" s="79">
        <f t="shared" si="233"/>
        <v>0</v>
      </c>
      <c r="BS48" s="79">
        <f t="shared" si="233"/>
        <v>0</v>
      </c>
      <c r="BT48" s="79">
        <f t="shared" si="233"/>
        <v>0</v>
      </c>
      <c r="BU48" s="79">
        <f t="shared" si="233"/>
        <v>0</v>
      </c>
    </row>
    <row r="49">
      <c r="A49" s="22" t="str">
        <f>Atletas!A:A</f>
        <v>Wilson</v>
      </c>
      <c r="B49" s="78">
        <f t="shared" ref="B49:C49" si="234">BJ49/(4*3)</f>
        <v>0</v>
      </c>
      <c r="C49" s="78">
        <f t="shared" si="234"/>
        <v>0.3333333333</v>
      </c>
      <c r="D49" s="78">
        <f t="shared" si="7"/>
        <v>0.5333333333</v>
      </c>
      <c r="E49" s="78">
        <f t="shared" ref="E49:F49" si="235">BM49/(4*3)</f>
        <v>0.5</v>
      </c>
      <c r="F49" s="78">
        <f t="shared" si="235"/>
        <v>0.5</v>
      </c>
      <c r="G49" s="78">
        <f t="shared" si="9"/>
        <v>0.4</v>
      </c>
      <c r="H49" s="78">
        <f t="shared" ref="H49:I49" si="236">BP49/(4*3)</f>
        <v>0</v>
      </c>
      <c r="I49" s="78">
        <f t="shared" si="236"/>
        <v>0</v>
      </c>
      <c r="J49" s="78">
        <f t="shared" si="11"/>
        <v>0</v>
      </c>
      <c r="K49" s="78">
        <f t="shared" ref="K49:M49" si="237">BS49/(4*3)</f>
        <v>0</v>
      </c>
      <c r="L49" s="78">
        <f t="shared" si="237"/>
        <v>0</v>
      </c>
      <c r="M49" s="78">
        <f t="shared" si="237"/>
        <v>0</v>
      </c>
      <c r="N49" s="79">
        <f>SUMIFS('Histórico de Jogos'!$A:$A,'Histórico de Jogos'!$B:$B,"&gt;="&amp;N$2,'Histórico de Jogos'!$B:$B,"&lt;="&amp;EOMONTH(N$2,0),'Histórico de Jogos'!$D:$D,$A49)</f>
        <v>0</v>
      </c>
      <c r="O49" s="79">
        <f>SUMIFS('Histórico de Jogos'!$A:$A,'Histórico de Jogos'!$B:$B,"&gt;="&amp;O$2,'Histórico de Jogos'!$B:$B,"&lt;="&amp;EOMONTH(O$2,0),'Histórico de Jogos'!$D:$D,$A49)</f>
        <v>3</v>
      </c>
      <c r="P49" s="79">
        <f>SUMIFS('Histórico de Jogos'!$A:$A,'Histórico de Jogos'!$B:$B,"&gt;="&amp;P$2,'Histórico de Jogos'!$B:$B,"&lt;="&amp;EOMONTH(P$2,0),'Histórico de Jogos'!$D:$D,$A49)</f>
        <v>4</v>
      </c>
      <c r="Q49" s="79">
        <f>SUMIFS('Histórico de Jogos'!$A:$A,'Histórico de Jogos'!$B:$B,"&gt;="&amp;Q$2,'Histórico de Jogos'!$B:$B,"&lt;="&amp;EOMONTH(Q$2,0),'Histórico de Jogos'!$D:$D,$A49)</f>
        <v>3</v>
      </c>
      <c r="R49" s="79">
        <f>SUMIFS('Histórico de Jogos'!$A:$A,'Histórico de Jogos'!$B:$B,"&gt;="&amp;R$2,'Histórico de Jogos'!$B:$B,"&lt;="&amp;EOMONTH(R$2,0),'Histórico de Jogos'!$D:$D,$A49)</f>
        <v>4</v>
      </c>
      <c r="S49" s="79">
        <f>SUMIFS('Histórico de Jogos'!$A:$A,'Histórico de Jogos'!$B:$B,"&gt;="&amp;S$2,'Histórico de Jogos'!$B:$B,"&lt;="&amp;EOMONTH(S$2,0),'Histórico de Jogos'!$D:$D,$A49)</f>
        <v>3</v>
      </c>
      <c r="T49" s="79">
        <f>SUMIFS('Histórico de Jogos'!$A:$A,'Histórico de Jogos'!$B:$B,"&gt;="&amp;T$2,'Histórico de Jogos'!$B:$B,"&lt;="&amp;EOMONTH(T$2,0),'Histórico de Jogos'!$D:$D,$A49)</f>
        <v>1</v>
      </c>
      <c r="U49" s="79">
        <f>SUMIFS('Histórico de Jogos'!$A:$A,'Histórico de Jogos'!$B:$B,"&gt;="&amp;U$2,'Histórico de Jogos'!$B:$B,"&lt;="&amp;EOMONTH(U$2,0),'Histórico de Jogos'!$D:$D,$A49)</f>
        <v>0</v>
      </c>
      <c r="V49" s="79">
        <f>SUMIFS('Histórico de Jogos'!$A:$A,'Histórico de Jogos'!$B:$B,"&gt;="&amp;V$2,'Histórico de Jogos'!$B:$B,"&lt;="&amp;EOMONTH(V$2,0),'Histórico de Jogos'!$D:$D,$A49)</f>
        <v>0</v>
      </c>
      <c r="W49" s="79">
        <f>SUMIFS('Histórico de Jogos'!$A:$A,'Histórico de Jogos'!$B:$B,"&gt;="&amp;W$2,'Histórico de Jogos'!$B:$B,"&lt;="&amp;EOMONTH(W$2,0),'Histórico de Jogos'!$D:$D,$A49)</f>
        <v>0</v>
      </c>
      <c r="X49" s="79">
        <f>SUMIFS('Histórico de Jogos'!$A:$A,'Histórico de Jogos'!$B:$B,"&gt;="&amp;X$2,'Histórico de Jogos'!$B:$B,"&lt;="&amp;EOMONTH(X$2,0),'Histórico de Jogos'!$D:$D,$A49)</f>
        <v>0</v>
      </c>
      <c r="Y49" s="79">
        <f>SUMIFS('Histórico de Jogos'!$A:$A,'Histórico de Jogos'!$B:$B,"&gt;="&amp;Y$2,'Histórico de Jogos'!$B:$B,"&lt;="&amp;EOMONTH(Y$2,0),'Histórico de Jogos'!$D:$D,$A49)</f>
        <v>0</v>
      </c>
      <c r="Z49" s="80">
        <f>SUMIFS('Histórico de Jogos'!$A:$A,'Histórico de Jogos'!$B:$B,"&gt;="&amp;Z$2,'Histórico de Jogos'!$B:$B,"&lt;="&amp;EOMONTH(Z$2,0),'Histórico de Jogos'!$D:$D,$A49,'Histórico de Jogos'!$F:$F,"V")</f>
        <v>0</v>
      </c>
      <c r="AA49" s="80">
        <f>SUMIFS('Histórico de Jogos'!$A:$A,'Histórico de Jogos'!$B:$B,"&gt;="&amp;AA$2,'Histórico de Jogos'!$B:$B,"&lt;="&amp;EOMONTH(AA$2,0),'Histórico de Jogos'!$D:$D,$A49,'Histórico de Jogos'!$F:$F,"V")</f>
        <v>1</v>
      </c>
      <c r="AB49" s="80">
        <f>SUMIFS('Histórico de Jogos'!$A:$A,'Histórico de Jogos'!$B:$B,"&gt;="&amp;AB$2,'Histórico de Jogos'!$B:$B,"&lt;="&amp;EOMONTH(AB$2,0),'Histórico de Jogos'!$D:$D,$A49,'Histórico de Jogos'!$F:$F,"V")</f>
        <v>2</v>
      </c>
      <c r="AC49" s="80">
        <f>SUMIFS('Histórico de Jogos'!$A:$A,'Histórico de Jogos'!$B:$B,"&gt;="&amp;AC$2,'Histórico de Jogos'!$B:$B,"&lt;="&amp;EOMONTH(AC$2,0),'Histórico de Jogos'!$D:$D,$A49,'Histórico de Jogos'!$F:$F,"V")</f>
        <v>2</v>
      </c>
      <c r="AD49" s="80">
        <f>SUMIFS('Histórico de Jogos'!$A:$A,'Histórico de Jogos'!$B:$B,"&gt;="&amp;AD$2,'Histórico de Jogos'!$B:$B,"&lt;="&amp;EOMONTH(AD$2,0),'Histórico de Jogos'!$D:$D,$A49,'Histórico de Jogos'!$F:$F,"V")</f>
        <v>2</v>
      </c>
      <c r="AE49" s="80">
        <f>SUMIFS('Histórico de Jogos'!$A:$A,'Histórico de Jogos'!$B:$B,"&gt;="&amp;AE$2,'Histórico de Jogos'!$B:$B,"&lt;="&amp;EOMONTH(AE$2,0),'Histórico de Jogos'!$D:$D,$A49,'Histórico de Jogos'!$F:$F,"V")</f>
        <v>2</v>
      </c>
      <c r="AF49" s="80">
        <f>SUMIFS('Histórico de Jogos'!$A:$A,'Histórico de Jogos'!$B:$B,"&gt;="&amp;AF$2,'Histórico de Jogos'!$B:$B,"&lt;="&amp;EOMONTH(AF$2,0),'Histórico de Jogos'!$D:$D,$A49,'Histórico de Jogos'!$F:$F,"V")</f>
        <v>0</v>
      </c>
      <c r="AG49" s="80">
        <f>SUMIFS('Histórico de Jogos'!$A:$A,'Histórico de Jogos'!$B:$B,"&gt;="&amp;AG$2,'Histórico de Jogos'!$B:$B,"&lt;="&amp;EOMONTH(AG$2,0),'Histórico de Jogos'!$D:$D,$A49,'Histórico de Jogos'!$F:$F,"V")</f>
        <v>0</v>
      </c>
      <c r="AH49" s="80">
        <f>SUMIFS('Histórico de Jogos'!$A:$A,'Histórico de Jogos'!$B:$B,"&gt;="&amp;AH$2,'Histórico de Jogos'!$B:$B,"&lt;="&amp;EOMONTH(AH$2,0),'Histórico de Jogos'!$D:$D,$A49,'Histórico de Jogos'!$F:$F,"V")</f>
        <v>0</v>
      </c>
      <c r="AI49" s="80">
        <f>SUMIFS('Histórico de Jogos'!$A:$A,'Histórico de Jogos'!$B:$B,"&gt;="&amp;AI$2,'Histórico de Jogos'!$B:$B,"&lt;="&amp;EOMONTH(AI$2,0),'Histórico de Jogos'!$D:$D,$A49,'Histórico de Jogos'!$F:$F,"V")</f>
        <v>0</v>
      </c>
      <c r="AJ49" s="80">
        <f>SUMIFS('Histórico de Jogos'!$A:$A,'Histórico de Jogos'!$B:$B,"&gt;="&amp;AJ$2,'Histórico de Jogos'!$B:$B,"&lt;="&amp;EOMONTH(AJ$2,0),'Histórico de Jogos'!$D:$D,$A49,'Histórico de Jogos'!$F:$F,"V")</f>
        <v>0</v>
      </c>
      <c r="AK49" s="80">
        <f>SUMIFS('Histórico de Jogos'!$A:$A,'Histórico de Jogos'!$B:$B,"&gt;="&amp;AK$2,'Histórico de Jogos'!$B:$B,"&lt;="&amp;EOMONTH(AK$2,0),'Histórico de Jogos'!$D:$D,$A49,'Histórico de Jogos'!$F:$F,"V")</f>
        <v>0</v>
      </c>
      <c r="AL49" s="81">
        <f>SUMIFS('Histórico de Jogos'!$A:$A,'Histórico de Jogos'!$B:$B,"&gt;="&amp;AL$2,'Histórico de Jogos'!$B:$B,"&lt;="&amp;EOMONTH(AL$2,0),'Histórico de Jogos'!$D:$D,$A49,'Histórico de Jogos'!$F:$F,"V")</f>
        <v>0</v>
      </c>
      <c r="AM49" s="81">
        <f>SUMIFS('Histórico de Jogos'!$A:$A,'Histórico de Jogos'!$B:$B,"&gt;="&amp;AM$2,'Histórico de Jogos'!$B:$B,"&lt;="&amp;EOMONTH(AM$2,0),'Histórico de Jogos'!$D:$D,$A49,'Histórico de Jogos'!$F:$F,"V")</f>
        <v>1</v>
      </c>
      <c r="AN49" s="81">
        <f>SUMIFS('Histórico de Jogos'!$A:$A,'Histórico de Jogos'!$B:$B,"&gt;="&amp;AN$2,'Histórico de Jogos'!$B:$B,"&lt;="&amp;EOMONTH(AN$2,0),'Histórico de Jogos'!$D:$D,$A49,'Histórico de Jogos'!$F:$F,"V")</f>
        <v>2</v>
      </c>
      <c r="AO49" s="81">
        <f>SUMIFS('Histórico de Jogos'!$A:$A,'Histórico de Jogos'!$B:$B,"&gt;="&amp;AO$2,'Histórico de Jogos'!$B:$B,"&lt;="&amp;EOMONTH(AO$2,0),'Histórico de Jogos'!$D:$D,$A49,'Histórico de Jogos'!$F:$F,"V")</f>
        <v>2</v>
      </c>
      <c r="AP49" s="81">
        <f>SUMIFS('Histórico de Jogos'!$A:$A,'Histórico de Jogos'!$B:$B,"&gt;="&amp;AP$2,'Histórico de Jogos'!$B:$B,"&lt;="&amp;EOMONTH(AP$2,0),'Histórico de Jogos'!$D:$D,$A49,'Histórico de Jogos'!$F:$F,"D")</f>
        <v>2</v>
      </c>
      <c r="AQ49" s="81">
        <f>SUMIFS('Histórico de Jogos'!$A:$A,'Histórico de Jogos'!$B:$B,"&gt;="&amp;AQ$2,'Histórico de Jogos'!$B:$B,"&lt;="&amp;EOMONTH(AQ$2,0),'Histórico de Jogos'!$D:$D,$A49,'Histórico de Jogos'!$F:$F,"V")</f>
        <v>2</v>
      </c>
      <c r="AR49" s="81">
        <f>SUMIFS('Histórico de Jogos'!$A:$A,'Histórico de Jogos'!$B:$B,"&gt;="&amp;AR$2,'Histórico de Jogos'!$B:$B,"&lt;="&amp;EOMONTH(AR$2,0),'Histórico de Jogos'!$D:$D,$A49,'Histórico de Jogos'!$F:$F,"V")</f>
        <v>0</v>
      </c>
      <c r="AS49" s="81">
        <f>SUMIFS('Histórico de Jogos'!$A:$A,'Histórico de Jogos'!$B:$B,"&gt;="&amp;AS$2,'Histórico de Jogos'!$B:$B,"&lt;="&amp;EOMONTH(AS$2,0),'Histórico de Jogos'!$D:$D,$A49,'Histórico de Jogos'!$F:$F,"V")</f>
        <v>0</v>
      </c>
      <c r="AT49" s="81">
        <f>SUMIFS('Histórico de Jogos'!$A:$A,'Histórico de Jogos'!$B:$B,"&gt;="&amp;AT$2,'Histórico de Jogos'!$B:$B,"&lt;="&amp;EOMONTH(AT$2,0),'Histórico de Jogos'!$D:$D,$A49,'Histórico de Jogos'!$F:$F,"V")</f>
        <v>0</v>
      </c>
      <c r="AU49" s="81">
        <f>SUMIFS('Histórico de Jogos'!$A:$A,'Histórico de Jogos'!$B:$B,"&gt;="&amp;AU$2,'Histórico de Jogos'!$B:$B,"&lt;="&amp;EOMONTH(AU$2,0),'Histórico de Jogos'!$D:$D,$A49,'Histórico de Jogos'!$F:$F,"V")</f>
        <v>0</v>
      </c>
      <c r="AV49" s="81">
        <f>SUMIFS('Histórico de Jogos'!$A:$A,'Histórico de Jogos'!$B:$B,"&gt;="&amp;AV$2,'Histórico de Jogos'!$B:$B,"&lt;="&amp;EOMONTH(AV$2,0),'Histórico de Jogos'!$D:$D,$A49,'Histórico de Jogos'!$F:$F,"V")</f>
        <v>0</v>
      </c>
      <c r="AW49" s="81">
        <f>SUMIFS('Histórico de Jogos'!$A:$A,'Histórico de Jogos'!$B:$B,"&gt;="&amp;AW$2,'Histórico de Jogos'!$B:$B,"&lt;="&amp;EOMONTH(AW$2,0),'Histórico de Jogos'!$D:$D,$A49,'Histórico de Jogos'!$F:$F,"D")</f>
        <v>0</v>
      </c>
      <c r="AX49" s="57">
        <f>SUMIFS('Histórico de Jogos'!$A:$A,'Histórico de Jogos'!$B:$B,"&gt;="&amp;AX$2,'Histórico de Jogos'!$B:$B,"&lt;="&amp;EOMONTH(AX$2,0),'Histórico de Jogos'!$D:$D,$A49,'Histórico de Jogos'!$F:$F,"E")</f>
        <v>0</v>
      </c>
      <c r="AY49" s="57">
        <f>SUMIFS('Histórico de Jogos'!$A:$A,'Histórico de Jogos'!$B:$B,"&gt;="&amp;AY$2,'Histórico de Jogos'!$B:$B,"&lt;="&amp;EOMONTH(AY$2,0),'Histórico de Jogos'!$D:$D,$A49,'Histórico de Jogos'!$F:$F,"E")</f>
        <v>1</v>
      </c>
      <c r="AZ49" s="57">
        <f>SUMIFS('Histórico de Jogos'!$A:$A,'Histórico de Jogos'!$B:$B,"&gt;="&amp;AZ$2,'Histórico de Jogos'!$B:$B,"&lt;="&amp;EOMONTH(AZ$2,0),'Histórico de Jogos'!$D:$D,$A49,'Histórico de Jogos'!$F:$F,"E")</f>
        <v>2</v>
      </c>
      <c r="BA49" s="57">
        <f>SUMIFS('Histórico de Jogos'!$A:$A,'Histórico de Jogos'!$B:$B,"&gt;="&amp;BA$2,'Histórico de Jogos'!$B:$B,"&lt;="&amp;EOMONTH(BA$2,0),'Histórico de Jogos'!$D:$D,$A49,'Histórico de Jogos'!$F:$F,"E")</f>
        <v>0</v>
      </c>
      <c r="BB49" s="57">
        <f>SUMIFS('Histórico de Jogos'!$A:$A,'Histórico de Jogos'!$B:$B,"&gt;="&amp;BB$2,'Histórico de Jogos'!$B:$B,"&lt;="&amp;EOMONTH(BB$2,0),'Histórico de Jogos'!$D:$D,$A49,'Histórico de Jogos'!$F:$F,"E")</f>
        <v>0</v>
      </c>
      <c r="BC49" s="57">
        <f>SUMIFS('Histórico de Jogos'!$A:$A,'Histórico de Jogos'!$B:$B,"&gt;="&amp;BC$2,'Histórico de Jogos'!$B:$B,"&lt;="&amp;EOMONTH(BC$2,0),'Histórico de Jogos'!$D:$D,$A49,'Histórico de Jogos'!$F:$F,"E")</f>
        <v>0</v>
      </c>
      <c r="BD49" s="57">
        <f>SUMIFS('Histórico de Jogos'!$A:$A,'Histórico de Jogos'!$B:$B,"&gt;="&amp;BD$2,'Histórico de Jogos'!$B:$B,"&lt;="&amp;EOMONTH(BD$2,0),'Histórico de Jogos'!$D:$D,$A49,'Histórico de Jogos'!$F:$F,"E")</f>
        <v>0</v>
      </c>
      <c r="BE49" s="57">
        <f>SUMIFS('Histórico de Jogos'!$A:$A,'Histórico de Jogos'!$B:$B,"&gt;="&amp;BE$2,'Histórico de Jogos'!$B:$B,"&lt;="&amp;EOMONTH(BE$2,0),'Histórico de Jogos'!$D:$D,$A49,'Histórico de Jogos'!$F:$F,"E")</f>
        <v>0</v>
      </c>
      <c r="BF49" s="57">
        <f>SUMIFS('Histórico de Jogos'!$A:$A,'Histórico de Jogos'!$B:$B,"&gt;="&amp;BF$2,'Histórico de Jogos'!$B:$B,"&lt;="&amp;EOMONTH(BF$2,0),'Histórico de Jogos'!$D:$D,$A49,'Histórico de Jogos'!$F:$F,"E")</f>
        <v>0</v>
      </c>
      <c r="BG49" s="57">
        <f>SUMIFS('Histórico de Jogos'!$A:$A,'Histórico de Jogos'!$B:$B,"&gt;="&amp;BG$2,'Histórico de Jogos'!$B:$B,"&lt;="&amp;EOMONTH(BG$2,0),'Histórico de Jogos'!$D:$D,$A49,'Histórico de Jogos'!$F:$F,"E")</f>
        <v>0</v>
      </c>
      <c r="BH49" s="57">
        <f>SUMIFS('Histórico de Jogos'!$A:$A,'Histórico de Jogos'!$B:$B,"&gt;="&amp;BH$2,'Histórico de Jogos'!$B:$B,"&lt;="&amp;EOMONTH(BH$2,0),'Histórico de Jogos'!$D:$D,$A49,'Histórico de Jogos'!$F:$F,"E")</f>
        <v>0</v>
      </c>
      <c r="BI49" s="57">
        <f>SUMIFS('Histórico de Jogos'!$A:$A,'Histórico de Jogos'!$B:$B,"&gt;="&amp;BI$2,'Histórico de Jogos'!$B:$B,"&lt;="&amp;EOMONTH(BI$2,0),'Histórico de Jogos'!$D:$D,$A49,'Histórico de Jogos'!$F:$F,"E")</f>
        <v>0</v>
      </c>
      <c r="BJ49" s="79">
        <f t="shared" ref="BJ49:BU49" si="238">SUM(Z49*3)+(AX49)</f>
        <v>0</v>
      </c>
      <c r="BK49" s="79">
        <f t="shared" si="238"/>
        <v>4</v>
      </c>
      <c r="BL49" s="79">
        <f t="shared" si="238"/>
        <v>8</v>
      </c>
      <c r="BM49" s="79">
        <f t="shared" si="238"/>
        <v>6</v>
      </c>
      <c r="BN49" s="79">
        <f t="shared" si="238"/>
        <v>6</v>
      </c>
      <c r="BO49" s="79">
        <f t="shared" si="238"/>
        <v>6</v>
      </c>
      <c r="BP49" s="79">
        <f t="shared" si="238"/>
        <v>0</v>
      </c>
      <c r="BQ49" s="79">
        <f t="shared" si="238"/>
        <v>0</v>
      </c>
      <c r="BR49" s="79">
        <f t="shared" si="238"/>
        <v>0</v>
      </c>
      <c r="BS49" s="79">
        <f t="shared" si="238"/>
        <v>0</v>
      </c>
      <c r="BT49" s="79">
        <f t="shared" si="238"/>
        <v>0</v>
      </c>
      <c r="BU49" s="79">
        <f t="shared" si="238"/>
        <v>0</v>
      </c>
    </row>
    <row r="50">
      <c r="A50" s="22" t="str">
        <f>Atletas!A:A</f>
        <v>Zidane</v>
      </c>
      <c r="B50" s="78">
        <f t="shared" ref="B50:C50" si="239">BJ50/(4*3)</f>
        <v>0</v>
      </c>
      <c r="C50" s="78">
        <f t="shared" si="239"/>
        <v>0</v>
      </c>
      <c r="D50" s="78">
        <f t="shared" si="7"/>
        <v>0.2</v>
      </c>
      <c r="E50" s="78">
        <f t="shared" ref="E50:F50" si="240">BM50/(4*3)</f>
        <v>0</v>
      </c>
      <c r="F50" s="78">
        <f t="shared" si="240"/>
        <v>0.25</v>
      </c>
      <c r="G50" s="78">
        <f t="shared" si="9"/>
        <v>0</v>
      </c>
      <c r="H50" s="78">
        <f t="shared" ref="H50:I50" si="241">BP50/(4*3)</f>
        <v>0</v>
      </c>
      <c r="I50" s="78">
        <f t="shared" si="241"/>
        <v>0</v>
      </c>
      <c r="J50" s="78">
        <f t="shared" si="11"/>
        <v>0</v>
      </c>
      <c r="K50" s="78">
        <f t="shared" ref="K50:M50" si="242">BS50/(4*3)</f>
        <v>0</v>
      </c>
      <c r="L50" s="78">
        <f t="shared" si="242"/>
        <v>0</v>
      </c>
      <c r="M50" s="78">
        <f t="shared" si="242"/>
        <v>0</v>
      </c>
      <c r="N50" s="79">
        <f>SUMIFS('Histórico de Jogos'!$A:$A,'Histórico de Jogos'!$B:$B,"&gt;="&amp;N$2,'Histórico de Jogos'!$B:$B,"&lt;="&amp;EOMONTH(N$2,0),'Histórico de Jogos'!$D:$D,$A50)</f>
        <v>0</v>
      </c>
      <c r="O50" s="79">
        <f>SUMIFS('Histórico de Jogos'!$A:$A,'Histórico de Jogos'!$B:$B,"&gt;="&amp;O$2,'Histórico de Jogos'!$B:$B,"&lt;="&amp;EOMONTH(O$2,0),'Histórico de Jogos'!$D:$D,$A50)</f>
        <v>0</v>
      </c>
      <c r="P50" s="79">
        <f>SUMIFS('Histórico de Jogos'!$A:$A,'Histórico de Jogos'!$B:$B,"&gt;="&amp;P$2,'Histórico de Jogos'!$B:$B,"&lt;="&amp;EOMONTH(P$2,0),'Histórico de Jogos'!$D:$D,$A50)</f>
        <v>1</v>
      </c>
      <c r="Q50" s="79">
        <f>SUMIFS('Histórico de Jogos'!$A:$A,'Histórico de Jogos'!$B:$B,"&gt;="&amp;Q$2,'Histórico de Jogos'!$B:$B,"&lt;="&amp;EOMONTH(Q$2,0),'Histórico de Jogos'!$D:$D,$A50)</f>
        <v>0</v>
      </c>
      <c r="R50" s="79">
        <f>SUMIFS('Histórico de Jogos'!$A:$A,'Histórico de Jogos'!$B:$B,"&gt;="&amp;R$2,'Histórico de Jogos'!$B:$B,"&lt;="&amp;EOMONTH(R$2,0),'Histórico de Jogos'!$D:$D,$A50)</f>
        <v>1</v>
      </c>
      <c r="S50" s="79">
        <f>SUMIFS('Histórico de Jogos'!$A:$A,'Histórico de Jogos'!$B:$B,"&gt;="&amp;S$2,'Histórico de Jogos'!$B:$B,"&lt;="&amp;EOMONTH(S$2,0),'Histórico de Jogos'!$D:$D,$A50)</f>
        <v>1</v>
      </c>
      <c r="T50" s="79">
        <f>SUMIFS('Histórico de Jogos'!$A:$A,'Histórico de Jogos'!$B:$B,"&gt;="&amp;T$2,'Histórico de Jogos'!$B:$B,"&lt;="&amp;EOMONTH(T$2,0),'Histórico de Jogos'!$D:$D,$A50)</f>
        <v>0</v>
      </c>
      <c r="U50" s="79">
        <f>SUMIFS('Histórico de Jogos'!$A:$A,'Histórico de Jogos'!$B:$B,"&gt;="&amp;U$2,'Histórico de Jogos'!$B:$B,"&lt;="&amp;EOMONTH(U$2,0),'Histórico de Jogos'!$D:$D,$A50)</f>
        <v>0</v>
      </c>
      <c r="V50" s="79">
        <f>SUMIFS('Histórico de Jogos'!$A:$A,'Histórico de Jogos'!$B:$B,"&gt;="&amp;V$2,'Histórico de Jogos'!$B:$B,"&lt;="&amp;EOMONTH(V$2,0),'Histórico de Jogos'!$D:$D,$A50)</f>
        <v>0</v>
      </c>
      <c r="W50" s="79">
        <f>SUMIFS('Histórico de Jogos'!$A:$A,'Histórico de Jogos'!$B:$B,"&gt;="&amp;W$2,'Histórico de Jogos'!$B:$B,"&lt;="&amp;EOMONTH(W$2,0),'Histórico de Jogos'!$D:$D,$A50)</f>
        <v>0</v>
      </c>
      <c r="X50" s="79">
        <f>SUMIFS('Histórico de Jogos'!$A:$A,'Histórico de Jogos'!$B:$B,"&gt;="&amp;X$2,'Histórico de Jogos'!$B:$B,"&lt;="&amp;EOMONTH(X$2,0),'Histórico de Jogos'!$D:$D,$A50)</f>
        <v>0</v>
      </c>
      <c r="Y50" s="79">
        <f>SUMIFS('Histórico de Jogos'!$A:$A,'Histórico de Jogos'!$B:$B,"&gt;="&amp;Y$2,'Histórico de Jogos'!$B:$B,"&lt;="&amp;EOMONTH(Y$2,0),'Histórico de Jogos'!$D:$D,$A50)</f>
        <v>0</v>
      </c>
      <c r="Z50" s="80">
        <f>SUMIFS('Histórico de Jogos'!$A:$A,'Histórico de Jogos'!$B:$B,"&gt;="&amp;Z$2,'Histórico de Jogos'!$B:$B,"&lt;="&amp;EOMONTH(Z$2,0),'Histórico de Jogos'!$D:$D,$A50,'Histórico de Jogos'!$F:$F,"V")</f>
        <v>0</v>
      </c>
      <c r="AA50" s="80">
        <f>SUMIFS('Histórico de Jogos'!$A:$A,'Histórico de Jogos'!$B:$B,"&gt;="&amp;AA$2,'Histórico de Jogos'!$B:$B,"&lt;="&amp;EOMONTH(AA$2,0),'Histórico de Jogos'!$D:$D,$A50,'Histórico de Jogos'!$F:$F,"V")</f>
        <v>0</v>
      </c>
      <c r="AB50" s="80">
        <f>SUMIFS('Histórico de Jogos'!$A:$A,'Histórico de Jogos'!$B:$B,"&gt;="&amp;AB$2,'Histórico de Jogos'!$B:$B,"&lt;="&amp;EOMONTH(AB$2,0),'Histórico de Jogos'!$D:$D,$A50,'Histórico de Jogos'!$F:$F,"V")</f>
        <v>1</v>
      </c>
      <c r="AC50" s="80">
        <f>SUMIFS('Histórico de Jogos'!$A:$A,'Histórico de Jogos'!$B:$B,"&gt;="&amp;AC$2,'Histórico de Jogos'!$B:$B,"&lt;="&amp;EOMONTH(AC$2,0),'Histórico de Jogos'!$D:$D,$A50,'Histórico de Jogos'!$F:$F,"V")</f>
        <v>0</v>
      </c>
      <c r="AD50" s="80">
        <f>SUMIFS('Histórico de Jogos'!$A:$A,'Histórico de Jogos'!$B:$B,"&gt;="&amp;AD$2,'Histórico de Jogos'!$B:$B,"&lt;="&amp;EOMONTH(AD$2,0),'Histórico de Jogos'!$D:$D,$A50,'Histórico de Jogos'!$F:$F,"V")</f>
        <v>1</v>
      </c>
      <c r="AE50" s="80">
        <f>SUMIFS('Histórico de Jogos'!$A:$A,'Histórico de Jogos'!$B:$B,"&gt;="&amp;AE$2,'Histórico de Jogos'!$B:$B,"&lt;="&amp;EOMONTH(AE$2,0),'Histórico de Jogos'!$D:$D,$A50,'Histórico de Jogos'!$F:$F,"V")</f>
        <v>0</v>
      </c>
      <c r="AF50" s="80">
        <f>SUMIFS('Histórico de Jogos'!$A:$A,'Histórico de Jogos'!$B:$B,"&gt;="&amp;AF$2,'Histórico de Jogos'!$B:$B,"&lt;="&amp;EOMONTH(AF$2,0),'Histórico de Jogos'!$D:$D,$A50,'Histórico de Jogos'!$F:$F,"V")</f>
        <v>0</v>
      </c>
      <c r="AG50" s="80">
        <f>SUMIFS('Histórico de Jogos'!$A:$A,'Histórico de Jogos'!$B:$B,"&gt;="&amp;AG$2,'Histórico de Jogos'!$B:$B,"&lt;="&amp;EOMONTH(AG$2,0),'Histórico de Jogos'!$D:$D,$A50,'Histórico de Jogos'!$F:$F,"V")</f>
        <v>0</v>
      </c>
      <c r="AH50" s="80">
        <f>SUMIFS('Histórico de Jogos'!$A:$A,'Histórico de Jogos'!$B:$B,"&gt;="&amp;AH$2,'Histórico de Jogos'!$B:$B,"&lt;="&amp;EOMONTH(AH$2,0),'Histórico de Jogos'!$D:$D,$A50,'Histórico de Jogos'!$F:$F,"V")</f>
        <v>0</v>
      </c>
      <c r="AI50" s="80">
        <f>SUMIFS('Histórico de Jogos'!$A:$A,'Histórico de Jogos'!$B:$B,"&gt;="&amp;AI$2,'Histórico de Jogos'!$B:$B,"&lt;="&amp;EOMONTH(AI$2,0),'Histórico de Jogos'!$D:$D,$A50,'Histórico de Jogos'!$F:$F,"V")</f>
        <v>0</v>
      </c>
      <c r="AJ50" s="80">
        <f>SUMIFS('Histórico de Jogos'!$A:$A,'Histórico de Jogos'!$B:$B,"&gt;="&amp;AJ$2,'Histórico de Jogos'!$B:$B,"&lt;="&amp;EOMONTH(AJ$2,0),'Histórico de Jogos'!$D:$D,$A50,'Histórico de Jogos'!$F:$F,"V")</f>
        <v>0</v>
      </c>
      <c r="AK50" s="80">
        <f>SUMIFS('Histórico de Jogos'!$A:$A,'Histórico de Jogos'!$B:$B,"&gt;="&amp;AK$2,'Histórico de Jogos'!$B:$B,"&lt;="&amp;EOMONTH(AK$2,0),'Histórico de Jogos'!$D:$D,$A50,'Histórico de Jogos'!$F:$F,"V")</f>
        <v>0</v>
      </c>
      <c r="AL50" s="81">
        <f>SUMIFS('Histórico de Jogos'!$A:$A,'Histórico de Jogos'!$B:$B,"&gt;="&amp;AL$2,'Histórico de Jogos'!$B:$B,"&lt;="&amp;EOMONTH(AL$2,0),'Histórico de Jogos'!$D:$D,$A50,'Histórico de Jogos'!$F:$F,"V")</f>
        <v>0</v>
      </c>
      <c r="AM50" s="81">
        <f>SUMIFS('Histórico de Jogos'!$A:$A,'Histórico de Jogos'!$B:$B,"&gt;="&amp;AM$2,'Histórico de Jogos'!$B:$B,"&lt;="&amp;EOMONTH(AM$2,0),'Histórico de Jogos'!$D:$D,$A50,'Histórico de Jogos'!$F:$F,"V")</f>
        <v>0</v>
      </c>
      <c r="AN50" s="81">
        <f>SUMIFS('Histórico de Jogos'!$A:$A,'Histórico de Jogos'!$B:$B,"&gt;="&amp;AN$2,'Histórico de Jogos'!$B:$B,"&lt;="&amp;EOMONTH(AN$2,0),'Histórico de Jogos'!$D:$D,$A50,'Histórico de Jogos'!$F:$F,"V")</f>
        <v>1</v>
      </c>
      <c r="AO50" s="81">
        <f>SUMIFS('Histórico de Jogos'!$A:$A,'Histórico de Jogos'!$B:$B,"&gt;="&amp;AO$2,'Histórico de Jogos'!$B:$B,"&lt;="&amp;EOMONTH(AO$2,0),'Histórico de Jogos'!$D:$D,$A50,'Histórico de Jogos'!$F:$F,"V")</f>
        <v>0</v>
      </c>
      <c r="AP50" s="81">
        <f>SUMIFS('Histórico de Jogos'!$A:$A,'Histórico de Jogos'!$B:$B,"&gt;="&amp;AP$2,'Histórico de Jogos'!$B:$B,"&lt;="&amp;EOMONTH(AP$2,0),'Histórico de Jogos'!$D:$D,$A50,'Histórico de Jogos'!$F:$F,"D")</f>
        <v>0</v>
      </c>
      <c r="AQ50" s="81">
        <f>SUMIFS('Histórico de Jogos'!$A:$A,'Histórico de Jogos'!$B:$B,"&gt;="&amp;AQ$2,'Histórico de Jogos'!$B:$B,"&lt;="&amp;EOMONTH(AQ$2,0),'Histórico de Jogos'!$D:$D,$A50,'Histórico de Jogos'!$F:$F,"V")</f>
        <v>0</v>
      </c>
      <c r="AR50" s="81">
        <f>SUMIFS('Histórico de Jogos'!$A:$A,'Histórico de Jogos'!$B:$B,"&gt;="&amp;AR$2,'Histórico de Jogos'!$B:$B,"&lt;="&amp;EOMONTH(AR$2,0),'Histórico de Jogos'!$D:$D,$A50,'Histórico de Jogos'!$F:$F,"V")</f>
        <v>0</v>
      </c>
      <c r="AS50" s="81">
        <f>SUMIFS('Histórico de Jogos'!$A:$A,'Histórico de Jogos'!$B:$B,"&gt;="&amp;AS$2,'Histórico de Jogos'!$B:$B,"&lt;="&amp;EOMONTH(AS$2,0),'Histórico de Jogos'!$D:$D,$A50,'Histórico de Jogos'!$F:$F,"V")</f>
        <v>0</v>
      </c>
      <c r="AT50" s="81">
        <f>SUMIFS('Histórico de Jogos'!$A:$A,'Histórico de Jogos'!$B:$B,"&gt;="&amp;AT$2,'Histórico de Jogos'!$B:$B,"&lt;="&amp;EOMONTH(AT$2,0),'Histórico de Jogos'!$D:$D,$A50,'Histórico de Jogos'!$F:$F,"D")</f>
        <v>0</v>
      </c>
      <c r="AU50" s="81">
        <f>SUMIFS('Histórico de Jogos'!$A:$A,'Histórico de Jogos'!$B:$B,"&gt;="&amp;AU$2,'Histórico de Jogos'!$B:$B,"&lt;="&amp;EOMONTH(AU$2,0),'Histórico de Jogos'!$D:$D,$A50,'Histórico de Jogos'!$F:$F,"V")</f>
        <v>0</v>
      </c>
      <c r="AV50" s="81">
        <f>SUMIFS('Histórico de Jogos'!$A:$A,'Histórico de Jogos'!$B:$B,"&gt;="&amp;AV$2,'Histórico de Jogos'!$B:$B,"&lt;="&amp;EOMONTH(AV$2,0),'Histórico de Jogos'!$D:$D,$A50,'Histórico de Jogos'!$F:$F,"D")</f>
        <v>0</v>
      </c>
      <c r="AW50" s="81">
        <f>SUMIFS('Histórico de Jogos'!$A:$A,'Histórico de Jogos'!$B:$B,"&gt;="&amp;AW$2,'Histórico de Jogos'!$B:$B,"&lt;="&amp;EOMONTH(AW$2,0),'Histórico de Jogos'!$D:$D,$A50,'Histórico de Jogos'!$F:$F,"D")</f>
        <v>0</v>
      </c>
      <c r="AX50" s="57">
        <f>SUMIFS('Histórico de Jogos'!$A:$A,'Histórico de Jogos'!$B:$B,"&gt;="&amp;AX$2,'Histórico de Jogos'!$B:$B,"&lt;="&amp;EOMONTH(AX$2,0),'Histórico de Jogos'!$D:$D,$A50,'Histórico de Jogos'!$F:$F,"E")</f>
        <v>0</v>
      </c>
      <c r="AY50" s="57">
        <f>SUMIFS('Histórico de Jogos'!$A:$A,'Histórico de Jogos'!$B:$B,"&gt;="&amp;AY$2,'Histórico de Jogos'!$B:$B,"&lt;="&amp;EOMONTH(AY$2,0),'Histórico de Jogos'!$D:$D,$A50,'Histórico de Jogos'!$F:$F,"E")</f>
        <v>0</v>
      </c>
      <c r="AZ50" s="57">
        <f>SUMIFS('Histórico de Jogos'!$A:$A,'Histórico de Jogos'!$B:$B,"&gt;="&amp;AZ$2,'Histórico de Jogos'!$B:$B,"&lt;="&amp;EOMONTH(AZ$2,0),'Histórico de Jogos'!$D:$D,$A50,'Histórico de Jogos'!$F:$F,"E")</f>
        <v>0</v>
      </c>
      <c r="BA50" s="57">
        <f>SUMIFS('Histórico de Jogos'!$A:$A,'Histórico de Jogos'!$B:$B,"&gt;="&amp;BA$2,'Histórico de Jogos'!$B:$B,"&lt;="&amp;EOMONTH(BA$2,0),'Histórico de Jogos'!$D:$D,$A50,'Histórico de Jogos'!$F:$F,"E")</f>
        <v>0</v>
      </c>
      <c r="BB50" s="57">
        <f>SUMIFS('Histórico de Jogos'!$A:$A,'Histórico de Jogos'!$B:$B,"&gt;="&amp;BB$2,'Histórico de Jogos'!$B:$B,"&lt;="&amp;EOMONTH(BB$2,0),'Histórico de Jogos'!$D:$D,$A50,'Histórico de Jogos'!$F:$F,"E")</f>
        <v>0</v>
      </c>
      <c r="BC50" s="57">
        <f>SUMIFS('Histórico de Jogos'!$A:$A,'Histórico de Jogos'!$B:$B,"&gt;="&amp;BC$2,'Histórico de Jogos'!$B:$B,"&lt;="&amp;EOMONTH(BC$2,0),'Histórico de Jogos'!$D:$D,$A50,'Histórico de Jogos'!$F:$F,"E")</f>
        <v>0</v>
      </c>
      <c r="BD50" s="57">
        <f>SUMIFS('Histórico de Jogos'!$A:$A,'Histórico de Jogos'!$B:$B,"&gt;="&amp;BD$2,'Histórico de Jogos'!$B:$B,"&lt;="&amp;EOMONTH(BD$2,0),'Histórico de Jogos'!$D:$D,$A50,'Histórico de Jogos'!$F:$F,"E")</f>
        <v>0</v>
      </c>
      <c r="BE50" s="57">
        <f>SUMIFS('Histórico de Jogos'!$A:$A,'Histórico de Jogos'!$B:$B,"&gt;="&amp;BE$2,'Histórico de Jogos'!$B:$B,"&lt;="&amp;EOMONTH(BE$2,0),'Histórico de Jogos'!$D:$D,$A50,'Histórico de Jogos'!$F:$F,"E")</f>
        <v>0</v>
      </c>
      <c r="BF50" s="57">
        <f>SUMIFS('Histórico de Jogos'!$A:$A,'Histórico de Jogos'!$B:$B,"&gt;="&amp;BF$2,'Histórico de Jogos'!$B:$B,"&lt;="&amp;EOMONTH(BF$2,0),'Histórico de Jogos'!$D:$D,$A50,'Histórico de Jogos'!$F:$F,"E")</f>
        <v>0</v>
      </c>
      <c r="BG50" s="57">
        <f>SUMIFS('Histórico de Jogos'!$A:$A,'Histórico de Jogos'!$B:$B,"&gt;="&amp;BG$2,'Histórico de Jogos'!$B:$B,"&lt;="&amp;EOMONTH(BG$2,0),'Histórico de Jogos'!$D:$D,$A50,'Histórico de Jogos'!$F:$F,"E")</f>
        <v>0</v>
      </c>
      <c r="BH50" s="57">
        <f>SUMIFS('Histórico de Jogos'!$A:$A,'Histórico de Jogos'!$B:$B,"&gt;="&amp;BH$2,'Histórico de Jogos'!$B:$B,"&lt;="&amp;EOMONTH(BH$2,0),'Histórico de Jogos'!$D:$D,$A50,'Histórico de Jogos'!$F:$F,"E")</f>
        <v>0</v>
      </c>
      <c r="BI50" s="57">
        <f>SUMIFS('Histórico de Jogos'!$A:$A,'Histórico de Jogos'!$B:$B,"&gt;="&amp;BI$2,'Histórico de Jogos'!$B:$B,"&lt;="&amp;EOMONTH(BI$2,0),'Histórico de Jogos'!$D:$D,$A50,'Histórico de Jogos'!$F:$F,"E")</f>
        <v>0</v>
      </c>
      <c r="BJ50" s="79">
        <f t="shared" ref="BJ50:BU50" si="243">SUM(Z50*3)+(AX50)</f>
        <v>0</v>
      </c>
      <c r="BK50" s="79">
        <f t="shared" si="243"/>
        <v>0</v>
      </c>
      <c r="BL50" s="79">
        <f t="shared" si="243"/>
        <v>3</v>
      </c>
      <c r="BM50" s="79">
        <f t="shared" si="243"/>
        <v>0</v>
      </c>
      <c r="BN50" s="79">
        <f t="shared" si="243"/>
        <v>3</v>
      </c>
      <c r="BO50" s="79">
        <f t="shared" si="243"/>
        <v>0</v>
      </c>
      <c r="BP50" s="79">
        <f t="shared" si="243"/>
        <v>0</v>
      </c>
      <c r="BQ50" s="79">
        <f t="shared" si="243"/>
        <v>0</v>
      </c>
      <c r="BR50" s="79">
        <f t="shared" si="243"/>
        <v>0</v>
      </c>
      <c r="BS50" s="79">
        <f t="shared" si="243"/>
        <v>0</v>
      </c>
      <c r="BT50" s="79">
        <f t="shared" si="243"/>
        <v>0</v>
      </c>
      <c r="BU50" s="79">
        <f t="shared" si="243"/>
        <v>0</v>
      </c>
    </row>
    <row r="51">
      <c r="A51" s="22" t="str">
        <f>Atletas!A:A</f>
        <v>Zorzi</v>
      </c>
      <c r="B51" s="78">
        <f t="shared" ref="B51:C51" si="244">BJ51/(4*3)</f>
        <v>0</v>
      </c>
      <c r="C51" s="78">
        <f t="shared" si="244"/>
        <v>0</v>
      </c>
      <c r="D51" s="78">
        <f t="shared" si="7"/>
        <v>0.06666666667</v>
      </c>
      <c r="E51" s="78">
        <f t="shared" ref="E51:F51" si="245">BM51/(4*3)</f>
        <v>0.25</v>
      </c>
      <c r="F51" s="78">
        <f t="shared" si="245"/>
        <v>0.25</v>
      </c>
      <c r="G51" s="78">
        <f t="shared" si="9"/>
        <v>0</v>
      </c>
      <c r="H51" s="78">
        <f t="shared" ref="H51:I51" si="246">BP51/(4*3)</f>
        <v>0</v>
      </c>
      <c r="I51" s="78">
        <f t="shared" si="246"/>
        <v>0</v>
      </c>
      <c r="J51" s="78">
        <f t="shared" si="11"/>
        <v>0</v>
      </c>
      <c r="K51" s="78">
        <f t="shared" ref="K51:M51" si="247">BS51/(4*3)</f>
        <v>0</v>
      </c>
      <c r="L51" s="78">
        <f t="shared" si="247"/>
        <v>0</v>
      </c>
      <c r="M51" s="78">
        <f t="shared" si="247"/>
        <v>0</v>
      </c>
      <c r="N51" s="79">
        <f>SUMIFS('Histórico de Jogos'!$A:$A,'Histórico de Jogos'!$B:$B,"&gt;="&amp;N$2,'Histórico de Jogos'!$B:$B,"&lt;="&amp;EOMONTH(N$2,0),'Histórico de Jogos'!$D:$D,$A51)</f>
        <v>0</v>
      </c>
      <c r="O51" s="79">
        <f>SUMIFS('Histórico de Jogos'!$A:$A,'Histórico de Jogos'!$B:$B,"&gt;="&amp;O$2,'Histórico de Jogos'!$B:$B,"&lt;="&amp;EOMONTH(O$2,0),'Histórico de Jogos'!$D:$D,$A51)</f>
        <v>0</v>
      </c>
      <c r="P51" s="79">
        <f>SUMIFS('Histórico de Jogos'!$A:$A,'Histórico de Jogos'!$B:$B,"&gt;="&amp;P$2,'Histórico de Jogos'!$B:$B,"&lt;="&amp;EOMONTH(P$2,0),'Histórico de Jogos'!$D:$D,$A51)</f>
        <v>2</v>
      </c>
      <c r="Q51" s="79">
        <f>SUMIFS('Histórico de Jogos'!$A:$A,'Histórico de Jogos'!$B:$B,"&gt;="&amp;Q$2,'Histórico de Jogos'!$B:$B,"&lt;="&amp;EOMONTH(Q$2,0),'Histórico de Jogos'!$D:$D,$A51)</f>
        <v>1</v>
      </c>
      <c r="R51" s="79">
        <f>SUMIFS('Histórico de Jogos'!$A:$A,'Histórico de Jogos'!$B:$B,"&gt;="&amp;R$2,'Histórico de Jogos'!$B:$B,"&lt;="&amp;EOMONTH(R$2,0),'Histórico de Jogos'!$D:$D,$A51)</f>
        <v>2</v>
      </c>
      <c r="S51" s="79">
        <f>SUMIFS('Histórico de Jogos'!$A:$A,'Histórico de Jogos'!$B:$B,"&gt;="&amp;S$2,'Histórico de Jogos'!$B:$B,"&lt;="&amp;EOMONTH(S$2,0),'Histórico de Jogos'!$D:$D,$A51)</f>
        <v>0</v>
      </c>
      <c r="T51" s="79">
        <f>SUMIFS('Histórico de Jogos'!$A:$A,'Histórico de Jogos'!$B:$B,"&gt;="&amp;T$2,'Histórico de Jogos'!$B:$B,"&lt;="&amp;EOMONTH(T$2,0),'Histórico de Jogos'!$D:$D,$A51)</f>
        <v>0</v>
      </c>
      <c r="U51" s="79">
        <f>SUMIFS('Histórico de Jogos'!$A:$A,'Histórico de Jogos'!$B:$B,"&gt;="&amp;U$2,'Histórico de Jogos'!$B:$B,"&lt;="&amp;EOMONTH(U$2,0),'Histórico de Jogos'!$D:$D,$A51)</f>
        <v>0</v>
      </c>
      <c r="V51" s="79">
        <f>SUMIFS('Histórico de Jogos'!$A:$A,'Histórico de Jogos'!$B:$B,"&gt;="&amp;V$2,'Histórico de Jogos'!$B:$B,"&lt;="&amp;EOMONTH(V$2,0),'Histórico de Jogos'!$D:$D,$A51)</f>
        <v>0</v>
      </c>
      <c r="W51" s="79">
        <f>SUMIFS('Histórico de Jogos'!$A:$A,'Histórico de Jogos'!$B:$B,"&gt;="&amp;W$2,'Histórico de Jogos'!$B:$B,"&lt;="&amp;EOMONTH(W$2,0),'Histórico de Jogos'!$D:$D,$A51)</f>
        <v>0</v>
      </c>
      <c r="X51" s="79">
        <f>SUMIFS('Histórico de Jogos'!$A:$A,'Histórico de Jogos'!$B:$B,"&gt;="&amp;X$2,'Histórico de Jogos'!$B:$B,"&lt;="&amp;EOMONTH(X$2,0),'Histórico de Jogos'!$D:$D,$A51)</f>
        <v>0</v>
      </c>
      <c r="Y51" s="79">
        <f>SUMIFS('Histórico de Jogos'!$A:$A,'Histórico de Jogos'!$B:$B,"&gt;="&amp;Y$2,'Histórico de Jogos'!$B:$B,"&lt;="&amp;EOMONTH(Y$2,0),'Histórico de Jogos'!$D:$D,$A51)</f>
        <v>0</v>
      </c>
      <c r="Z51" s="80">
        <f>SUMIFS('Histórico de Jogos'!$A:$A,'Histórico de Jogos'!$B:$B,"&gt;="&amp;Z$2,'Histórico de Jogos'!$B:$B,"&lt;="&amp;EOMONTH(Z$2,0),'Histórico de Jogos'!$D:$D,$A51,'Histórico de Jogos'!$F:$F,"V")</f>
        <v>0</v>
      </c>
      <c r="AA51" s="80">
        <f>SUMIFS('Histórico de Jogos'!$A:$A,'Histórico de Jogos'!$B:$B,"&gt;="&amp;AA$2,'Histórico de Jogos'!$B:$B,"&lt;="&amp;EOMONTH(AA$2,0),'Histórico de Jogos'!$D:$D,$A51,'Histórico de Jogos'!$F:$F,"V")</f>
        <v>0</v>
      </c>
      <c r="AB51" s="80">
        <f>SUMIFS('Histórico de Jogos'!$A:$A,'Histórico de Jogos'!$B:$B,"&gt;="&amp;AB$2,'Histórico de Jogos'!$B:$B,"&lt;="&amp;EOMONTH(AB$2,0),'Histórico de Jogos'!$D:$D,$A51,'Histórico de Jogos'!$F:$F,"V")</f>
        <v>0</v>
      </c>
      <c r="AC51" s="80">
        <f>SUMIFS('Histórico de Jogos'!$A:$A,'Histórico de Jogos'!$B:$B,"&gt;="&amp;AC$2,'Histórico de Jogos'!$B:$B,"&lt;="&amp;EOMONTH(AC$2,0),'Histórico de Jogos'!$D:$D,$A51,'Histórico de Jogos'!$F:$F,"V")</f>
        <v>1</v>
      </c>
      <c r="AD51" s="80">
        <f>SUMIFS('Histórico de Jogos'!$A:$A,'Histórico de Jogos'!$B:$B,"&gt;="&amp;AD$2,'Histórico de Jogos'!$B:$B,"&lt;="&amp;EOMONTH(AD$2,0),'Histórico de Jogos'!$D:$D,$A51,'Histórico de Jogos'!$F:$F,"V")</f>
        <v>1</v>
      </c>
      <c r="AE51" s="80">
        <f>SUMIFS('Histórico de Jogos'!$A:$A,'Histórico de Jogos'!$B:$B,"&gt;="&amp;AE$2,'Histórico de Jogos'!$B:$B,"&lt;="&amp;EOMONTH(AE$2,0),'Histórico de Jogos'!$D:$D,$A51,'Histórico de Jogos'!$F:$F,"V")</f>
        <v>0</v>
      </c>
      <c r="AF51" s="80">
        <f>SUMIFS('Histórico de Jogos'!$A:$A,'Histórico de Jogos'!$B:$B,"&gt;="&amp;AF$2,'Histórico de Jogos'!$B:$B,"&lt;="&amp;EOMONTH(AF$2,0),'Histórico de Jogos'!$D:$D,$A51,'Histórico de Jogos'!$F:$F,"V")</f>
        <v>0</v>
      </c>
      <c r="AG51" s="80">
        <f>SUMIFS('Histórico de Jogos'!$A:$A,'Histórico de Jogos'!$B:$B,"&gt;="&amp;AG$2,'Histórico de Jogos'!$B:$B,"&lt;="&amp;EOMONTH(AG$2,0),'Histórico de Jogos'!$D:$D,$A51,'Histórico de Jogos'!$F:$F,"V")</f>
        <v>0</v>
      </c>
      <c r="AH51" s="80">
        <f>SUMIFS('Histórico de Jogos'!$A:$A,'Histórico de Jogos'!$B:$B,"&gt;="&amp;AH$2,'Histórico de Jogos'!$B:$B,"&lt;="&amp;EOMONTH(AH$2,0),'Histórico de Jogos'!$D:$D,$A51,'Histórico de Jogos'!$F:$F,"V")</f>
        <v>0</v>
      </c>
      <c r="AI51" s="80">
        <f>SUMIFS('Histórico de Jogos'!$A:$A,'Histórico de Jogos'!$B:$B,"&gt;="&amp;AI$2,'Histórico de Jogos'!$B:$B,"&lt;="&amp;EOMONTH(AI$2,0),'Histórico de Jogos'!$D:$D,$A51,'Histórico de Jogos'!$F:$F,"V")</f>
        <v>0</v>
      </c>
      <c r="AJ51" s="80">
        <f>SUMIFS('Histórico de Jogos'!$A:$A,'Histórico de Jogos'!$B:$B,"&gt;="&amp;AJ$2,'Histórico de Jogos'!$B:$B,"&lt;="&amp;EOMONTH(AJ$2,0),'Histórico de Jogos'!$D:$D,$A51,'Histórico de Jogos'!$F:$F,"V")</f>
        <v>0</v>
      </c>
      <c r="AK51" s="80">
        <f>SUMIFS('Histórico de Jogos'!$A:$A,'Histórico de Jogos'!$B:$B,"&gt;="&amp;AK$2,'Histórico de Jogos'!$B:$B,"&lt;="&amp;EOMONTH(AK$2,0),'Histórico de Jogos'!$D:$D,$A51,'Histórico de Jogos'!$F:$F,"V")</f>
        <v>0</v>
      </c>
      <c r="AL51" s="81">
        <f>SUMIFS('Histórico de Jogos'!$A:$A,'Histórico de Jogos'!$B:$B,"&gt;="&amp;AL$2,'Histórico de Jogos'!$B:$B,"&lt;="&amp;EOMONTH(AL$2,0),'Histórico de Jogos'!$D:$D,$A51,'Histórico de Jogos'!$F:$F,"V")</f>
        <v>0</v>
      </c>
      <c r="AM51" s="81">
        <f>SUMIFS('Histórico de Jogos'!$A:$A,'Histórico de Jogos'!$B:$B,"&gt;="&amp;AM$2,'Histórico de Jogos'!$B:$B,"&lt;="&amp;EOMONTH(AM$2,0),'Histórico de Jogos'!$D:$D,$A51,'Histórico de Jogos'!$F:$F,"V")</f>
        <v>0</v>
      </c>
      <c r="AN51" s="81">
        <f>SUMIFS('Histórico de Jogos'!$A:$A,'Histórico de Jogos'!$B:$B,"&gt;="&amp;AN$2,'Histórico de Jogos'!$B:$B,"&lt;="&amp;EOMONTH(AN$2,0),'Histórico de Jogos'!$D:$D,$A51,'Histórico de Jogos'!$F:$F,"V")</f>
        <v>0</v>
      </c>
      <c r="AO51" s="81">
        <f>SUMIFS('Histórico de Jogos'!$A:$A,'Histórico de Jogos'!$B:$B,"&gt;="&amp;AO$2,'Histórico de Jogos'!$B:$B,"&lt;="&amp;EOMONTH(AO$2,0),'Histórico de Jogos'!$D:$D,$A51,'Histórico de Jogos'!$F:$F,"V")</f>
        <v>1</v>
      </c>
      <c r="AP51" s="81">
        <f>SUMIFS('Histórico de Jogos'!$A:$A,'Histórico de Jogos'!$B:$B,"&gt;="&amp;AP$2,'Histórico de Jogos'!$B:$B,"&lt;="&amp;EOMONTH(AP$2,0),'Histórico de Jogos'!$D:$D,$A51,'Histórico de Jogos'!$F:$F,"D")</f>
        <v>1</v>
      </c>
      <c r="AQ51" s="81">
        <f>SUMIFS('Histórico de Jogos'!$A:$A,'Histórico de Jogos'!$B:$B,"&gt;="&amp;AQ$2,'Histórico de Jogos'!$B:$B,"&lt;="&amp;EOMONTH(AQ$2,0),'Histórico de Jogos'!$D:$D,$A51,'Histórico de Jogos'!$F:$F,"V")</f>
        <v>0</v>
      </c>
      <c r="AR51" s="81">
        <f>SUMIFS('Histórico de Jogos'!$A:$A,'Histórico de Jogos'!$B:$B,"&gt;="&amp;AR$2,'Histórico de Jogos'!$B:$B,"&lt;="&amp;EOMONTH(AR$2,0),'Histórico de Jogos'!$D:$D,$A51,'Histórico de Jogos'!$F:$F,"V")</f>
        <v>0</v>
      </c>
      <c r="AS51" s="81">
        <f>SUMIFS('Histórico de Jogos'!$A:$A,'Histórico de Jogos'!$B:$B,"&gt;="&amp;AS$2,'Histórico de Jogos'!$B:$B,"&lt;="&amp;EOMONTH(AS$2,0),'Histórico de Jogos'!$D:$D,$A51,'Histórico de Jogos'!$F:$F,"V")</f>
        <v>0</v>
      </c>
      <c r="AT51" s="81">
        <f>SUMIFS('Histórico de Jogos'!$A:$A,'Histórico de Jogos'!$B:$B,"&gt;="&amp;AT$2,'Histórico de Jogos'!$B:$B,"&lt;="&amp;EOMONTH(AT$2,0),'Histórico de Jogos'!$D:$D,$A51,'Histórico de Jogos'!$F:$F,"V")</f>
        <v>0</v>
      </c>
      <c r="AU51" s="81">
        <f>SUMIFS('Histórico de Jogos'!$A:$A,'Histórico de Jogos'!$B:$B,"&gt;="&amp;AU$2,'Histórico de Jogos'!$B:$B,"&lt;="&amp;EOMONTH(AU$2,0),'Histórico de Jogos'!$D:$D,$A51,'Histórico de Jogos'!$F:$F,"V")</f>
        <v>0</v>
      </c>
      <c r="AV51" s="81">
        <f>SUMIFS('Histórico de Jogos'!$A:$A,'Histórico de Jogos'!$B:$B,"&gt;="&amp;AV$2,'Histórico de Jogos'!$B:$B,"&lt;="&amp;EOMONTH(AV$2,0),'Histórico de Jogos'!$D:$D,$A51,'Histórico de Jogos'!$F:$F,"V")</f>
        <v>0</v>
      </c>
      <c r="AW51" s="81">
        <f>SUMIFS('Histórico de Jogos'!$A:$A,'Histórico de Jogos'!$B:$B,"&gt;="&amp;AW$2,'Histórico de Jogos'!$B:$B,"&lt;="&amp;EOMONTH(AW$2,0),'Histórico de Jogos'!$D:$D,$A51,'Histórico de Jogos'!$F:$F,"V")</f>
        <v>0</v>
      </c>
      <c r="AX51" s="57">
        <f>SUMIFS('Histórico de Jogos'!$A:$A,'Histórico de Jogos'!$B:$B,"&gt;="&amp;AX$2,'Histórico de Jogos'!$B:$B,"&lt;="&amp;EOMONTH(AX$2,0),'Histórico de Jogos'!$D:$D,$A51,'Histórico de Jogos'!$F:$F,"E")</f>
        <v>0</v>
      </c>
      <c r="AY51" s="57">
        <f>SUMIFS('Histórico de Jogos'!$A:$A,'Histórico de Jogos'!$B:$B,"&gt;="&amp;AY$2,'Histórico de Jogos'!$B:$B,"&lt;="&amp;EOMONTH(AY$2,0),'Histórico de Jogos'!$D:$D,$A51,'Histórico de Jogos'!$F:$F,"E")</f>
        <v>0</v>
      </c>
      <c r="AZ51" s="57">
        <f>SUMIFS('Histórico de Jogos'!$A:$A,'Histórico de Jogos'!$B:$B,"&gt;="&amp;AZ$2,'Histórico de Jogos'!$B:$B,"&lt;="&amp;EOMONTH(AZ$2,0),'Histórico de Jogos'!$D:$D,$A51,'Histórico de Jogos'!$F:$F,"E")</f>
        <v>1</v>
      </c>
      <c r="BA51" s="57">
        <f>SUMIFS('Histórico de Jogos'!$A:$A,'Histórico de Jogos'!$B:$B,"&gt;="&amp;BA$2,'Histórico de Jogos'!$B:$B,"&lt;="&amp;EOMONTH(BA$2,0),'Histórico de Jogos'!$D:$D,$A51,'Histórico de Jogos'!$F:$F,"E")</f>
        <v>0</v>
      </c>
      <c r="BB51" s="57">
        <f>SUMIFS('Histórico de Jogos'!$A:$A,'Histórico de Jogos'!$B:$B,"&gt;="&amp;BB$2,'Histórico de Jogos'!$B:$B,"&lt;="&amp;EOMONTH(BB$2,0),'Histórico de Jogos'!$D:$D,$A51,'Histórico de Jogos'!$F:$F,"E")</f>
        <v>0</v>
      </c>
      <c r="BC51" s="57">
        <f>SUMIFS('Histórico de Jogos'!$A:$A,'Histórico de Jogos'!$B:$B,"&gt;="&amp;BC$2,'Histórico de Jogos'!$B:$B,"&lt;="&amp;EOMONTH(BC$2,0),'Histórico de Jogos'!$D:$D,$A51,'Histórico de Jogos'!$F:$F,"E")</f>
        <v>0</v>
      </c>
      <c r="BD51" s="57">
        <f>SUMIFS('Histórico de Jogos'!$A:$A,'Histórico de Jogos'!$B:$B,"&gt;="&amp;BD$2,'Histórico de Jogos'!$B:$B,"&lt;="&amp;EOMONTH(BD$2,0),'Histórico de Jogos'!$D:$D,$A51,'Histórico de Jogos'!$F:$F,"E")</f>
        <v>0</v>
      </c>
      <c r="BE51" s="57">
        <f>SUMIFS('Histórico de Jogos'!$A:$A,'Histórico de Jogos'!$B:$B,"&gt;="&amp;BE$2,'Histórico de Jogos'!$B:$B,"&lt;="&amp;EOMONTH(BE$2,0),'Histórico de Jogos'!$D:$D,$A51,'Histórico de Jogos'!$F:$F,"E")</f>
        <v>0</v>
      </c>
      <c r="BF51" s="57">
        <f>SUMIFS('Histórico de Jogos'!$A:$A,'Histórico de Jogos'!$B:$B,"&gt;="&amp;BF$2,'Histórico de Jogos'!$B:$B,"&lt;="&amp;EOMONTH(BF$2,0),'Histórico de Jogos'!$D:$D,$A51,'Histórico de Jogos'!$F:$F,"E")</f>
        <v>0</v>
      </c>
      <c r="BG51" s="57">
        <f>SUMIFS('Histórico de Jogos'!$A:$A,'Histórico de Jogos'!$B:$B,"&gt;="&amp;BG$2,'Histórico de Jogos'!$B:$B,"&lt;="&amp;EOMONTH(BG$2,0),'Histórico de Jogos'!$D:$D,$A51,'Histórico de Jogos'!$F:$F,"E")</f>
        <v>0</v>
      </c>
      <c r="BH51" s="57">
        <f>SUMIFS('Histórico de Jogos'!$A:$A,'Histórico de Jogos'!$B:$B,"&gt;="&amp;BH$2,'Histórico de Jogos'!$B:$B,"&lt;="&amp;EOMONTH(BH$2,0),'Histórico de Jogos'!$D:$D,$A51,'Histórico de Jogos'!$F:$F,"E")</f>
        <v>0</v>
      </c>
      <c r="BI51" s="57">
        <f>SUMIFS('Histórico de Jogos'!$A:$A,'Histórico de Jogos'!$B:$B,"&gt;="&amp;BI$2,'Histórico de Jogos'!$B:$B,"&lt;="&amp;EOMONTH(BI$2,0),'Histórico de Jogos'!$D:$D,$A51,'Histórico de Jogos'!$F:$F,"E")</f>
        <v>0</v>
      </c>
      <c r="BJ51" s="79">
        <f t="shared" ref="BJ51:BU51" si="248">SUM(Z51*3)+(AX51)</f>
        <v>0</v>
      </c>
      <c r="BK51" s="79">
        <f t="shared" si="248"/>
        <v>0</v>
      </c>
      <c r="BL51" s="79">
        <f t="shared" si="248"/>
        <v>1</v>
      </c>
      <c r="BM51" s="79">
        <f t="shared" si="248"/>
        <v>3</v>
      </c>
      <c r="BN51" s="79">
        <f t="shared" si="248"/>
        <v>3</v>
      </c>
      <c r="BO51" s="79">
        <f t="shared" si="248"/>
        <v>0</v>
      </c>
      <c r="BP51" s="79">
        <f t="shared" si="248"/>
        <v>0</v>
      </c>
      <c r="BQ51" s="79">
        <f t="shared" si="248"/>
        <v>0</v>
      </c>
      <c r="BR51" s="79">
        <f t="shared" si="248"/>
        <v>0</v>
      </c>
      <c r="BS51" s="79">
        <f t="shared" si="248"/>
        <v>0</v>
      </c>
      <c r="BT51" s="79">
        <f t="shared" si="248"/>
        <v>0</v>
      </c>
      <c r="BU51" s="79">
        <f t="shared" si="248"/>
        <v>0</v>
      </c>
    </row>
    <row r="52">
      <c r="A52" s="22" t="str">
        <f>Atletas!A:A</f>
        <v>Darlan</v>
      </c>
      <c r="B52" s="78">
        <f t="shared" ref="B52:C52" si="249">BJ52/(4*3)</f>
        <v>0</v>
      </c>
      <c r="C52" s="78">
        <f t="shared" si="249"/>
        <v>0</v>
      </c>
      <c r="D52" s="78">
        <f t="shared" si="7"/>
        <v>0</v>
      </c>
      <c r="E52" s="78">
        <f t="shared" ref="E52:F52" si="250">BM52/(4*3)</f>
        <v>0</v>
      </c>
      <c r="F52" s="78">
        <f t="shared" si="250"/>
        <v>0</v>
      </c>
      <c r="G52" s="78">
        <f t="shared" si="9"/>
        <v>0</v>
      </c>
      <c r="H52" s="78">
        <f t="shared" ref="H52:I52" si="251">BP52/(4*3)</f>
        <v>0</v>
      </c>
      <c r="I52" s="78">
        <f t="shared" si="251"/>
        <v>0</v>
      </c>
      <c r="J52" s="78">
        <f t="shared" si="11"/>
        <v>0</v>
      </c>
      <c r="K52" s="78">
        <f t="shared" ref="K52:M52" si="252">BS52/(4*3)</f>
        <v>0</v>
      </c>
      <c r="L52" s="78">
        <f t="shared" si="252"/>
        <v>0</v>
      </c>
      <c r="M52" s="78">
        <f t="shared" si="252"/>
        <v>0</v>
      </c>
      <c r="N52" s="79">
        <f>SUMIFS('Histórico de Jogos'!$A:$A,'Histórico de Jogos'!$B:$B,"&gt;="&amp;N$2,'Histórico de Jogos'!$B:$B,"&lt;="&amp;EOMONTH(N$2,0),'Histórico de Jogos'!$D:$D,$A52)</f>
        <v>0</v>
      </c>
      <c r="O52" s="79">
        <f>SUMIFS('Histórico de Jogos'!$A:$A,'Histórico de Jogos'!$B:$B,"&gt;="&amp;O$2,'Histórico de Jogos'!$B:$B,"&lt;="&amp;EOMONTH(O$2,0),'Histórico de Jogos'!$D:$D,$A52)</f>
        <v>0</v>
      </c>
      <c r="P52" s="79">
        <f>SUMIFS('Histórico de Jogos'!$A:$A,'Histórico de Jogos'!$B:$B,"&gt;="&amp;P$2,'Histórico de Jogos'!$B:$B,"&lt;="&amp;EOMONTH(P$2,0),'Histórico de Jogos'!$D:$D,$A52)</f>
        <v>0</v>
      </c>
      <c r="Q52" s="79">
        <f>SUMIFS('Histórico de Jogos'!$A:$A,'Histórico de Jogos'!$B:$B,"&gt;="&amp;Q$2,'Histórico de Jogos'!$B:$B,"&lt;="&amp;EOMONTH(Q$2,0),'Histórico de Jogos'!$D:$D,$A52)</f>
        <v>0</v>
      </c>
      <c r="R52" s="79">
        <f>SUMIFS('Histórico de Jogos'!$A:$A,'Histórico de Jogos'!$B:$B,"&gt;="&amp;R$2,'Histórico de Jogos'!$B:$B,"&lt;="&amp;EOMONTH(R$2,0),'Histórico de Jogos'!$D:$D,$A52)</f>
        <v>1</v>
      </c>
      <c r="S52" s="79">
        <f>SUMIFS('Histórico de Jogos'!$A:$A,'Histórico de Jogos'!$B:$B,"&gt;="&amp;S$2,'Histórico de Jogos'!$B:$B,"&lt;="&amp;EOMONTH(S$2,0),'Histórico de Jogos'!$D:$D,$A52)</f>
        <v>0</v>
      </c>
      <c r="T52" s="79">
        <f>SUMIFS('Histórico de Jogos'!$A:$A,'Histórico de Jogos'!$B:$B,"&gt;="&amp;T$2,'Histórico de Jogos'!$B:$B,"&lt;="&amp;EOMONTH(T$2,0),'Histórico de Jogos'!$D:$D,$A52)</f>
        <v>0</v>
      </c>
      <c r="U52" s="79">
        <f>SUMIFS('Histórico de Jogos'!$A:$A,'Histórico de Jogos'!$B:$B,"&gt;="&amp;U$2,'Histórico de Jogos'!$B:$B,"&lt;="&amp;EOMONTH(U$2,0),'Histórico de Jogos'!$D:$D,$A52)</f>
        <v>0</v>
      </c>
      <c r="V52" s="79">
        <f>SUMIFS('Histórico de Jogos'!$A:$A,'Histórico de Jogos'!$B:$B,"&gt;="&amp;V$2,'Histórico de Jogos'!$B:$B,"&lt;="&amp;EOMONTH(V$2,0),'Histórico de Jogos'!$D:$D,$A52)</f>
        <v>0</v>
      </c>
      <c r="W52" s="79">
        <f>SUMIFS('Histórico de Jogos'!$A:$A,'Histórico de Jogos'!$B:$B,"&gt;="&amp;W$2,'Histórico de Jogos'!$B:$B,"&lt;="&amp;EOMONTH(W$2,0),'Histórico de Jogos'!$D:$D,$A52)</f>
        <v>0</v>
      </c>
      <c r="X52" s="79">
        <f>SUMIFS('Histórico de Jogos'!$A:$A,'Histórico de Jogos'!$B:$B,"&gt;="&amp;X$2,'Histórico de Jogos'!$B:$B,"&lt;="&amp;EOMONTH(X$2,0),'Histórico de Jogos'!$D:$D,$A52)</f>
        <v>0</v>
      </c>
      <c r="Y52" s="79">
        <f>SUMIFS('Histórico de Jogos'!$A:$A,'Histórico de Jogos'!$B:$B,"&gt;="&amp;Y$2,'Histórico de Jogos'!$B:$B,"&lt;="&amp;EOMONTH(Y$2,0),'Histórico de Jogos'!$D:$D,$A52)</f>
        <v>0</v>
      </c>
      <c r="Z52" s="80">
        <f>SUMIFS('Histórico de Jogos'!$A:$A,'Histórico de Jogos'!$B:$B,"&gt;="&amp;Z$2,'Histórico de Jogos'!$B:$B,"&lt;="&amp;EOMONTH(Z$2,0),'Histórico de Jogos'!$D:$D,$A52,'Histórico de Jogos'!$F:$F,"V")</f>
        <v>0</v>
      </c>
      <c r="AA52" s="80">
        <f>SUMIFS('Histórico de Jogos'!$A:$A,'Histórico de Jogos'!$B:$B,"&gt;="&amp;AA$2,'Histórico de Jogos'!$B:$B,"&lt;="&amp;EOMONTH(AA$2,0),'Histórico de Jogos'!$D:$D,$A52,'Histórico de Jogos'!$F:$F,"V")</f>
        <v>0</v>
      </c>
      <c r="AB52" s="80">
        <f>SUMIFS('Histórico de Jogos'!$A:$A,'Histórico de Jogos'!$B:$B,"&gt;="&amp;AB$2,'Histórico de Jogos'!$B:$B,"&lt;="&amp;EOMONTH(AB$2,0),'Histórico de Jogos'!$D:$D,$A52,'Histórico de Jogos'!$F:$F,"V")</f>
        <v>0</v>
      </c>
      <c r="AC52" s="80">
        <f>SUMIFS('Histórico de Jogos'!$A:$A,'Histórico de Jogos'!$B:$B,"&gt;="&amp;AC$2,'Histórico de Jogos'!$B:$B,"&lt;="&amp;EOMONTH(AC$2,0),'Histórico de Jogos'!$D:$D,$A52,'Histórico de Jogos'!$F:$F,"V")</f>
        <v>0</v>
      </c>
      <c r="AD52" s="80">
        <f>SUMIFS('Histórico de Jogos'!$A:$A,'Histórico de Jogos'!$B:$B,"&gt;="&amp;AD$2,'Histórico de Jogos'!$B:$B,"&lt;="&amp;EOMONTH(AD$2,0),'Histórico de Jogos'!$D:$D,$A52,'Histórico de Jogos'!$F:$F,"V")</f>
        <v>0</v>
      </c>
      <c r="AE52" s="80">
        <f>SUMIFS('Histórico de Jogos'!$A:$A,'Histórico de Jogos'!$B:$B,"&gt;="&amp;AE$2,'Histórico de Jogos'!$B:$B,"&lt;="&amp;EOMONTH(AE$2,0),'Histórico de Jogos'!$D:$D,$A52,'Histórico de Jogos'!$F:$F,"V")</f>
        <v>0</v>
      </c>
      <c r="AF52" s="80">
        <f>SUMIFS('Histórico de Jogos'!$A:$A,'Histórico de Jogos'!$B:$B,"&gt;="&amp;AF$2,'Histórico de Jogos'!$B:$B,"&lt;="&amp;EOMONTH(AF$2,0),'Histórico de Jogos'!$D:$D,$A52,'Histórico de Jogos'!$F:$F,"V")</f>
        <v>0</v>
      </c>
      <c r="AG52" s="80">
        <f>SUMIFS('Histórico de Jogos'!$A:$A,'Histórico de Jogos'!$B:$B,"&gt;="&amp;AG$2,'Histórico de Jogos'!$B:$B,"&lt;="&amp;EOMONTH(AG$2,0),'Histórico de Jogos'!$D:$D,$A52,'Histórico de Jogos'!$F:$F,"V")</f>
        <v>0</v>
      </c>
      <c r="AH52" s="80">
        <f>SUMIFS('Histórico de Jogos'!$A:$A,'Histórico de Jogos'!$B:$B,"&gt;="&amp;AH$2,'Histórico de Jogos'!$B:$B,"&lt;="&amp;EOMONTH(AH$2,0),'Histórico de Jogos'!$D:$D,$A52,'Histórico de Jogos'!$F:$F,"V")</f>
        <v>0</v>
      </c>
      <c r="AI52" s="80">
        <f>SUMIFS('Histórico de Jogos'!$A:$A,'Histórico de Jogos'!$B:$B,"&gt;="&amp;AI$2,'Histórico de Jogos'!$B:$B,"&lt;="&amp;EOMONTH(AI$2,0),'Histórico de Jogos'!$D:$D,$A52,'Histórico de Jogos'!$F:$F,"V")</f>
        <v>0</v>
      </c>
      <c r="AJ52" s="80">
        <f>SUMIFS('Histórico de Jogos'!$A:$A,'Histórico de Jogos'!$B:$B,"&gt;="&amp;AJ$2,'Histórico de Jogos'!$B:$B,"&lt;="&amp;EOMONTH(AJ$2,0),'Histórico de Jogos'!$D:$D,$A52,'Histórico de Jogos'!$F:$F,"V")</f>
        <v>0</v>
      </c>
      <c r="AK52" s="80">
        <f>SUMIFS('Histórico de Jogos'!$A:$A,'Histórico de Jogos'!$B:$B,"&gt;="&amp;AK$2,'Histórico de Jogos'!$B:$B,"&lt;="&amp;EOMONTH(AK$2,0),'Histórico de Jogos'!$D:$D,$A52,'Histórico de Jogos'!$F:$F,"V")</f>
        <v>0</v>
      </c>
      <c r="AL52" s="81">
        <f>SUMIFS('Histórico de Jogos'!$A:$A,'Histórico de Jogos'!$B:$B,"&gt;="&amp;AL$2,'Histórico de Jogos'!$B:$B,"&lt;="&amp;EOMONTH(AL$2,0),'Histórico de Jogos'!$D:$D,$A52,'Histórico de Jogos'!$F:$F,"V")</f>
        <v>0</v>
      </c>
      <c r="AM52" s="81">
        <f>SUMIFS('Histórico de Jogos'!$A:$A,'Histórico de Jogos'!$B:$B,"&gt;="&amp;AM$2,'Histórico de Jogos'!$B:$B,"&lt;="&amp;EOMONTH(AM$2,0),'Histórico de Jogos'!$D:$D,$A52,'Histórico de Jogos'!$F:$F,"V")</f>
        <v>0</v>
      </c>
      <c r="AN52" s="81">
        <f>SUMIFS('Histórico de Jogos'!$A:$A,'Histórico de Jogos'!$B:$B,"&gt;="&amp;AN$2,'Histórico de Jogos'!$B:$B,"&lt;="&amp;EOMONTH(AN$2,0),'Histórico de Jogos'!$D:$D,$A52,'Histórico de Jogos'!$F:$F,"V")</f>
        <v>0</v>
      </c>
      <c r="AO52" s="81">
        <f>SUMIFS('Histórico de Jogos'!$A:$A,'Histórico de Jogos'!$B:$B,"&gt;="&amp;AO$2,'Histórico de Jogos'!$B:$B,"&lt;="&amp;EOMONTH(AO$2,0),'Histórico de Jogos'!$D:$D,$A52,'Histórico de Jogos'!$F:$F,"V")</f>
        <v>0</v>
      </c>
      <c r="AP52" s="81">
        <f>SUMIFS('Histórico de Jogos'!$A:$A,'Histórico de Jogos'!$B:$B,"&gt;="&amp;AP$2,'Histórico de Jogos'!$B:$B,"&lt;="&amp;EOMONTH(AP$2,0),'Histórico de Jogos'!$D:$D,$A52,'Histórico de Jogos'!$F:$F,"D")</f>
        <v>1</v>
      </c>
      <c r="AQ52" s="81">
        <f>SUMIFS('Histórico de Jogos'!$A:$A,'Histórico de Jogos'!$B:$B,"&gt;="&amp;AQ$2,'Histórico de Jogos'!$B:$B,"&lt;="&amp;EOMONTH(AQ$2,0),'Histórico de Jogos'!$D:$D,$A52,'Histórico de Jogos'!$F:$F,"V")</f>
        <v>0</v>
      </c>
      <c r="AR52" s="81">
        <f>SUMIFS('Histórico de Jogos'!$A:$A,'Histórico de Jogos'!$B:$B,"&gt;="&amp;AR$2,'Histórico de Jogos'!$B:$B,"&lt;="&amp;EOMONTH(AR$2,0),'Histórico de Jogos'!$D:$D,$A52,'Histórico de Jogos'!$F:$F,"V")</f>
        <v>0</v>
      </c>
      <c r="AS52" s="81">
        <f>SUMIFS('Histórico de Jogos'!$A:$A,'Histórico de Jogos'!$B:$B,"&gt;="&amp;AS$2,'Histórico de Jogos'!$B:$B,"&lt;="&amp;EOMONTH(AS$2,0),'Histórico de Jogos'!$D:$D,$A52,'Histórico de Jogos'!$F:$F,"V")</f>
        <v>0</v>
      </c>
      <c r="AT52" s="81">
        <f>SUMIFS('Histórico de Jogos'!$A:$A,'Histórico de Jogos'!$B:$B,"&gt;="&amp;AT$2,'Histórico de Jogos'!$B:$B,"&lt;="&amp;EOMONTH(AT$2,0),'Histórico de Jogos'!$D:$D,$A52,'Histórico de Jogos'!$F:$F,"V")</f>
        <v>0</v>
      </c>
      <c r="AU52" s="81">
        <f>SUMIFS('Histórico de Jogos'!$A:$A,'Histórico de Jogos'!$B:$B,"&gt;="&amp;AU$2,'Histórico de Jogos'!$B:$B,"&lt;="&amp;EOMONTH(AU$2,0),'Histórico de Jogos'!$D:$D,$A52,'Histórico de Jogos'!$F:$F,"V")</f>
        <v>0</v>
      </c>
      <c r="AV52" s="81">
        <f>SUMIFS('Histórico de Jogos'!$A:$A,'Histórico de Jogos'!$B:$B,"&gt;="&amp;AV$2,'Histórico de Jogos'!$B:$B,"&lt;="&amp;EOMONTH(AV$2,0),'Histórico de Jogos'!$D:$D,$A52,'Histórico de Jogos'!$F:$F,"V")</f>
        <v>0</v>
      </c>
      <c r="AW52" s="81">
        <f>SUMIFS('Histórico de Jogos'!$A:$A,'Histórico de Jogos'!$B:$B,"&gt;="&amp;AW$2,'Histórico de Jogos'!$B:$B,"&lt;="&amp;EOMONTH(AW$2,0),'Histórico de Jogos'!$D:$D,$A52,'Histórico de Jogos'!$F:$F,"V")</f>
        <v>0</v>
      </c>
      <c r="AX52" s="57">
        <f>SUMIFS('Histórico de Jogos'!$A:$A,'Histórico de Jogos'!$B:$B,"&gt;="&amp;AX$2,'Histórico de Jogos'!$B:$B,"&lt;="&amp;EOMONTH(AX$2,0),'Histórico de Jogos'!$D:$D,$A52,'Histórico de Jogos'!$F:$F,"E")</f>
        <v>0</v>
      </c>
      <c r="AY52" s="57">
        <f>SUMIFS('Histórico de Jogos'!$A:$A,'Histórico de Jogos'!$B:$B,"&gt;="&amp;AY$2,'Histórico de Jogos'!$B:$B,"&lt;="&amp;EOMONTH(AY$2,0),'Histórico de Jogos'!$D:$D,$A52,'Histórico de Jogos'!$F:$F,"E")</f>
        <v>0</v>
      </c>
      <c r="AZ52" s="57">
        <f>SUMIFS('Histórico de Jogos'!$A:$A,'Histórico de Jogos'!$B:$B,"&gt;="&amp;AZ$2,'Histórico de Jogos'!$B:$B,"&lt;="&amp;EOMONTH(AZ$2,0),'Histórico de Jogos'!$D:$D,$A52,'Histórico de Jogos'!$F:$F,"E")</f>
        <v>0</v>
      </c>
      <c r="BA52" s="57">
        <f>SUMIFS('Histórico de Jogos'!$A:$A,'Histórico de Jogos'!$B:$B,"&gt;="&amp;BA$2,'Histórico de Jogos'!$B:$B,"&lt;="&amp;EOMONTH(BA$2,0),'Histórico de Jogos'!$D:$D,$A52,'Histórico de Jogos'!$F:$F,"E")</f>
        <v>0</v>
      </c>
      <c r="BB52" s="57">
        <f>SUMIFS('Histórico de Jogos'!$A:$A,'Histórico de Jogos'!$B:$B,"&gt;="&amp;BB$2,'Histórico de Jogos'!$B:$B,"&lt;="&amp;EOMONTH(BB$2,0),'Histórico de Jogos'!$D:$D,$A52,'Histórico de Jogos'!$F:$F,"E")</f>
        <v>0</v>
      </c>
      <c r="BC52" s="57">
        <f>SUMIFS('Histórico de Jogos'!$A:$A,'Histórico de Jogos'!$B:$B,"&gt;="&amp;BC$2,'Histórico de Jogos'!$B:$B,"&lt;="&amp;EOMONTH(BC$2,0),'Histórico de Jogos'!$D:$D,$A52,'Histórico de Jogos'!$F:$F,"E")</f>
        <v>0</v>
      </c>
      <c r="BD52" s="57">
        <f>SUMIFS('Histórico de Jogos'!$A:$A,'Histórico de Jogos'!$B:$B,"&gt;="&amp;BD$2,'Histórico de Jogos'!$B:$B,"&lt;="&amp;EOMONTH(BD$2,0),'Histórico de Jogos'!$D:$D,$A52,'Histórico de Jogos'!$F:$F,"E")</f>
        <v>0</v>
      </c>
      <c r="BE52" s="57">
        <f>SUMIFS('Histórico de Jogos'!$A:$A,'Histórico de Jogos'!$B:$B,"&gt;="&amp;BE$2,'Histórico de Jogos'!$B:$B,"&lt;="&amp;EOMONTH(BE$2,0),'Histórico de Jogos'!$D:$D,$A52,'Histórico de Jogos'!$F:$F,"E")</f>
        <v>0</v>
      </c>
      <c r="BF52" s="57">
        <f>SUMIFS('Histórico de Jogos'!$A:$A,'Histórico de Jogos'!$B:$B,"&gt;="&amp;BF$2,'Histórico de Jogos'!$B:$B,"&lt;="&amp;EOMONTH(BF$2,0),'Histórico de Jogos'!$D:$D,$A52,'Histórico de Jogos'!$F:$F,"E")</f>
        <v>0</v>
      </c>
      <c r="BG52" s="57">
        <f>SUMIFS('Histórico de Jogos'!$A:$A,'Histórico de Jogos'!$B:$B,"&gt;="&amp;BG$2,'Histórico de Jogos'!$B:$B,"&lt;="&amp;EOMONTH(BG$2,0),'Histórico de Jogos'!$D:$D,$A52,'Histórico de Jogos'!$F:$F,"E")</f>
        <v>0</v>
      </c>
      <c r="BH52" s="57">
        <f>SUMIFS('Histórico de Jogos'!$A:$A,'Histórico de Jogos'!$B:$B,"&gt;="&amp;BH$2,'Histórico de Jogos'!$B:$B,"&lt;="&amp;EOMONTH(BH$2,0),'Histórico de Jogos'!$D:$D,$A52,'Histórico de Jogos'!$F:$F,"E")</f>
        <v>0</v>
      </c>
      <c r="BI52" s="57">
        <f>SUMIFS('Histórico de Jogos'!$A:$A,'Histórico de Jogos'!$B:$B,"&gt;="&amp;BI$2,'Histórico de Jogos'!$B:$B,"&lt;="&amp;EOMONTH(BI$2,0),'Histórico de Jogos'!$D:$D,$A52,'Histórico de Jogos'!$F:$F,"E")</f>
        <v>0</v>
      </c>
      <c r="BJ52" s="79">
        <f t="shared" ref="BJ52:BU52" si="253">SUM(Z52*3)+(AX52)</f>
        <v>0</v>
      </c>
      <c r="BK52" s="79">
        <f t="shared" si="253"/>
        <v>0</v>
      </c>
      <c r="BL52" s="79">
        <f t="shared" si="253"/>
        <v>0</v>
      </c>
      <c r="BM52" s="79">
        <f t="shared" si="253"/>
        <v>0</v>
      </c>
      <c r="BN52" s="79">
        <f t="shared" si="253"/>
        <v>0</v>
      </c>
      <c r="BO52" s="79">
        <f t="shared" si="253"/>
        <v>0</v>
      </c>
      <c r="BP52" s="79">
        <f t="shared" si="253"/>
        <v>0</v>
      </c>
      <c r="BQ52" s="79">
        <f t="shared" si="253"/>
        <v>0</v>
      </c>
      <c r="BR52" s="79">
        <f t="shared" si="253"/>
        <v>0</v>
      </c>
      <c r="BS52" s="79">
        <f t="shared" si="253"/>
        <v>0</v>
      </c>
      <c r="BT52" s="79">
        <f t="shared" si="253"/>
        <v>0</v>
      </c>
      <c r="BU52" s="79">
        <f t="shared" si="253"/>
        <v>0</v>
      </c>
    </row>
    <row r="53">
      <c r="A53" s="22" t="str">
        <f>Atletas!A:A</f>
        <v>Daniel Berno</v>
      </c>
      <c r="B53" s="78">
        <f t="shared" ref="B53:C53" si="254">BJ53/(4*3)</f>
        <v>0</v>
      </c>
      <c r="C53" s="78">
        <f t="shared" si="254"/>
        <v>0</v>
      </c>
      <c r="D53" s="78">
        <f t="shared" si="7"/>
        <v>0</v>
      </c>
      <c r="E53" s="78">
        <f t="shared" ref="E53:F53" si="255">BM53/(4*3)</f>
        <v>0</v>
      </c>
      <c r="F53" s="78">
        <f t="shared" si="255"/>
        <v>0</v>
      </c>
      <c r="G53" s="78">
        <f t="shared" si="9"/>
        <v>0.2</v>
      </c>
      <c r="H53" s="78">
        <f t="shared" ref="H53:I53" si="256">BP53/(4*3)</f>
        <v>0</v>
      </c>
      <c r="I53" s="78">
        <f t="shared" si="256"/>
        <v>0</v>
      </c>
      <c r="J53" s="78">
        <f t="shared" si="11"/>
        <v>0</v>
      </c>
      <c r="K53" s="78">
        <f t="shared" ref="K53:M53" si="257">BS53/(4*3)</f>
        <v>0</v>
      </c>
      <c r="L53" s="78">
        <f t="shared" si="257"/>
        <v>0</v>
      </c>
      <c r="M53" s="78">
        <f t="shared" si="257"/>
        <v>0</v>
      </c>
      <c r="N53" s="79">
        <f>SUMIFS('Histórico de Jogos'!$A:$A,'Histórico de Jogos'!$B:$B,"&gt;="&amp;N$2,'Histórico de Jogos'!$B:$B,"&lt;="&amp;EOMONTH(N$2,0),'Histórico de Jogos'!$D:$D,$A53)</f>
        <v>0</v>
      </c>
      <c r="O53" s="79">
        <f>SUMIFS('Histórico de Jogos'!$A:$A,'Histórico de Jogos'!$B:$B,"&gt;="&amp;O$2,'Histórico de Jogos'!$B:$B,"&lt;="&amp;EOMONTH(O$2,0),'Histórico de Jogos'!$D:$D,$A53)</f>
        <v>0</v>
      </c>
      <c r="P53" s="79">
        <f>SUMIFS('Histórico de Jogos'!$A:$A,'Histórico de Jogos'!$B:$B,"&gt;="&amp;P$2,'Histórico de Jogos'!$B:$B,"&lt;="&amp;EOMONTH(P$2,0),'Histórico de Jogos'!$D:$D,$A53)</f>
        <v>0</v>
      </c>
      <c r="Q53" s="79">
        <f>SUMIFS('Histórico de Jogos'!$A:$A,'Histórico de Jogos'!$B:$B,"&gt;="&amp;Q$2,'Histórico de Jogos'!$B:$B,"&lt;="&amp;EOMONTH(Q$2,0),'Histórico de Jogos'!$D:$D,$A53)</f>
        <v>0</v>
      </c>
      <c r="R53" s="79">
        <f>SUMIFS('Histórico de Jogos'!$A:$A,'Histórico de Jogos'!$B:$B,"&gt;="&amp;R$2,'Histórico de Jogos'!$B:$B,"&lt;="&amp;EOMONTH(R$2,0),'Histórico de Jogos'!$D:$D,$A53)</f>
        <v>1</v>
      </c>
      <c r="S53" s="79">
        <f>SUMIFS('Histórico de Jogos'!$A:$A,'Histórico de Jogos'!$B:$B,"&gt;="&amp;S$2,'Histórico de Jogos'!$B:$B,"&lt;="&amp;EOMONTH(S$2,0),'Histórico de Jogos'!$D:$D,$A53)</f>
        <v>1</v>
      </c>
      <c r="T53" s="79">
        <f>SUMIFS('Histórico de Jogos'!$A:$A,'Histórico de Jogos'!$B:$B,"&gt;="&amp;T$2,'Histórico de Jogos'!$B:$B,"&lt;="&amp;EOMONTH(T$2,0),'Histórico de Jogos'!$D:$D,$A53)</f>
        <v>0</v>
      </c>
      <c r="U53" s="79">
        <f>SUMIFS('Histórico de Jogos'!$A:$A,'Histórico de Jogos'!$B:$B,"&gt;="&amp;U$2,'Histórico de Jogos'!$B:$B,"&lt;="&amp;EOMONTH(U$2,0),'Histórico de Jogos'!$D:$D,$A53)</f>
        <v>0</v>
      </c>
      <c r="V53" s="79">
        <f>SUMIFS('Histórico de Jogos'!$A:$A,'Histórico de Jogos'!$B:$B,"&gt;="&amp;V$2,'Histórico de Jogos'!$B:$B,"&lt;="&amp;EOMONTH(V$2,0),'Histórico de Jogos'!$D:$D,$A53)</f>
        <v>0</v>
      </c>
      <c r="W53" s="79">
        <f>SUMIFS('Histórico de Jogos'!$A:$A,'Histórico de Jogos'!$B:$B,"&gt;="&amp;W$2,'Histórico de Jogos'!$B:$B,"&lt;="&amp;EOMONTH(W$2,0),'Histórico de Jogos'!$D:$D,$A53)</f>
        <v>0</v>
      </c>
      <c r="X53" s="79">
        <f>SUMIFS('Histórico de Jogos'!$A:$A,'Histórico de Jogos'!$B:$B,"&gt;="&amp;X$2,'Histórico de Jogos'!$B:$B,"&lt;="&amp;EOMONTH(X$2,0),'Histórico de Jogos'!$D:$D,$A53)</f>
        <v>0</v>
      </c>
      <c r="Y53" s="79">
        <f>SUMIFS('Histórico de Jogos'!$A:$A,'Histórico de Jogos'!$B:$B,"&gt;="&amp;Y$2,'Histórico de Jogos'!$B:$B,"&lt;="&amp;EOMONTH(Y$2,0),'Histórico de Jogos'!$D:$D,$A53)</f>
        <v>0</v>
      </c>
      <c r="Z53" s="80">
        <f>SUMIFS('Histórico de Jogos'!$A:$A,'Histórico de Jogos'!$B:$B,"&gt;="&amp;Z$2,'Histórico de Jogos'!$B:$B,"&lt;="&amp;EOMONTH(Z$2,0),'Histórico de Jogos'!$D:$D,$A53,'Histórico de Jogos'!$F:$F,"V")</f>
        <v>0</v>
      </c>
      <c r="AA53" s="80">
        <f>SUMIFS('Histórico de Jogos'!$A:$A,'Histórico de Jogos'!$B:$B,"&gt;="&amp;AA$2,'Histórico de Jogos'!$B:$B,"&lt;="&amp;EOMONTH(AA$2,0),'Histórico de Jogos'!$D:$D,$A53,'Histórico de Jogos'!$F:$F,"V")</f>
        <v>0</v>
      </c>
      <c r="AB53" s="80">
        <f>SUMIFS('Histórico de Jogos'!$A:$A,'Histórico de Jogos'!$B:$B,"&gt;="&amp;AB$2,'Histórico de Jogos'!$B:$B,"&lt;="&amp;EOMONTH(AB$2,0),'Histórico de Jogos'!$D:$D,$A53,'Histórico de Jogos'!$F:$F,"V")</f>
        <v>0</v>
      </c>
      <c r="AC53" s="80">
        <f>SUMIFS('Histórico de Jogos'!$A:$A,'Histórico de Jogos'!$B:$B,"&gt;="&amp;AC$2,'Histórico de Jogos'!$B:$B,"&lt;="&amp;EOMONTH(AC$2,0),'Histórico de Jogos'!$D:$D,$A53,'Histórico de Jogos'!$F:$F,"V")</f>
        <v>0</v>
      </c>
      <c r="AD53" s="80">
        <f>SUMIFS('Histórico de Jogos'!$A:$A,'Histórico de Jogos'!$B:$B,"&gt;="&amp;AD$2,'Histórico de Jogos'!$B:$B,"&lt;="&amp;EOMONTH(AD$2,0),'Histórico de Jogos'!$D:$D,$A53,'Histórico de Jogos'!$F:$F,"V")</f>
        <v>0</v>
      </c>
      <c r="AE53" s="80">
        <f>SUMIFS('Histórico de Jogos'!$A:$A,'Histórico de Jogos'!$B:$B,"&gt;="&amp;AE$2,'Histórico de Jogos'!$B:$B,"&lt;="&amp;EOMONTH(AE$2,0),'Histórico de Jogos'!$D:$D,$A53,'Histórico de Jogos'!$F:$F,"V")</f>
        <v>1</v>
      </c>
      <c r="AF53" s="80">
        <f>SUMIFS('Histórico de Jogos'!$A:$A,'Histórico de Jogos'!$B:$B,"&gt;="&amp;AF$2,'Histórico de Jogos'!$B:$B,"&lt;="&amp;EOMONTH(AF$2,0),'Histórico de Jogos'!$D:$D,$A53,'Histórico de Jogos'!$F:$F,"V")</f>
        <v>0</v>
      </c>
      <c r="AG53" s="80">
        <f>SUMIFS('Histórico de Jogos'!$A:$A,'Histórico de Jogos'!$B:$B,"&gt;="&amp;AG$2,'Histórico de Jogos'!$B:$B,"&lt;="&amp;EOMONTH(AG$2,0),'Histórico de Jogos'!$D:$D,$A53,'Histórico de Jogos'!$F:$F,"V")</f>
        <v>0</v>
      </c>
      <c r="AH53" s="80">
        <f>SUMIFS('Histórico de Jogos'!$A:$A,'Histórico de Jogos'!$B:$B,"&gt;="&amp;AH$2,'Histórico de Jogos'!$B:$B,"&lt;="&amp;EOMONTH(AH$2,0),'Histórico de Jogos'!$D:$D,$A53,'Histórico de Jogos'!$F:$F,"V")</f>
        <v>0</v>
      </c>
      <c r="AI53" s="80">
        <f>SUMIFS('Histórico de Jogos'!$A:$A,'Histórico de Jogos'!$B:$B,"&gt;="&amp;AI$2,'Histórico de Jogos'!$B:$B,"&lt;="&amp;EOMONTH(AI$2,0),'Histórico de Jogos'!$D:$D,$A53,'Histórico de Jogos'!$F:$F,"V")</f>
        <v>0</v>
      </c>
      <c r="AJ53" s="80">
        <f>SUMIFS('Histórico de Jogos'!$A:$A,'Histórico de Jogos'!$B:$B,"&gt;="&amp;AJ$2,'Histórico de Jogos'!$B:$B,"&lt;="&amp;EOMONTH(AJ$2,0),'Histórico de Jogos'!$D:$D,$A53,'Histórico de Jogos'!$F:$F,"V")</f>
        <v>0</v>
      </c>
      <c r="AK53" s="80">
        <f>SUMIFS('Histórico de Jogos'!$A:$A,'Histórico de Jogos'!$B:$B,"&gt;="&amp;AK$2,'Histórico de Jogos'!$B:$B,"&lt;="&amp;EOMONTH(AK$2,0),'Histórico de Jogos'!$D:$D,$A53,'Histórico de Jogos'!$F:$F,"V")</f>
        <v>0</v>
      </c>
      <c r="AL53" s="81">
        <f>SUMIFS('Histórico de Jogos'!$A:$A,'Histórico de Jogos'!$B:$B,"&gt;="&amp;AL$2,'Histórico de Jogos'!$B:$B,"&lt;="&amp;EOMONTH(AL$2,0),'Histórico de Jogos'!$D:$D,$A53,'Histórico de Jogos'!$F:$F,"V")</f>
        <v>0</v>
      </c>
      <c r="AM53" s="81">
        <f>SUMIFS('Histórico de Jogos'!$A:$A,'Histórico de Jogos'!$B:$B,"&gt;="&amp;AM$2,'Histórico de Jogos'!$B:$B,"&lt;="&amp;EOMONTH(AM$2,0),'Histórico de Jogos'!$D:$D,$A53,'Histórico de Jogos'!$F:$F,"V")</f>
        <v>0</v>
      </c>
      <c r="AN53" s="81">
        <f>SUMIFS('Histórico de Jogos'!$A:$A,'Histórico de Jogos'!$B:$B,"&gt;="&amp;AN$2,'Histórico de Jogos'!$B:$B,"&lt;="&amp;EOMONTH(AN$2,0),'Histórico de Jogos'!$D:$D,$A53,'Histórico de Jogos'!$F:$F,"V")</f>
        <v>0</v>
      </c>
      <c r="AO53" s="81">
        <f>SUMIFS('Histórico de Jogos'!$A:$A,'Histórico de Jogos'!$B:$B,"&gt;="&amp;AO$2,'Histórico de Jogos'!$B:$B,"&lt;="&amp;EOMONTH(AO$2,0),'Histórico de Jogos'!$D:$D,$A53,'Histórico de Jogos'!$F:$F,"V")</f>
        <v>0</v>
      </c>
      <c r="AP53" s="81">
        <f>SUMIFS('Histórico de Jogos'!$A:$A,'Histórico de Jogos'!$B:$B,"&gt;="&amp;AP$2,'Histórico de Jogos'!$B:$B,"&lt;="&amp;EOMONTH(AP$2,0),'Histórico de Jogos'!$D:$D,$A53,'Histórico de Jogos'!$F:$F,"D")</f>
        <v>1</v>
      </c>
      <c r="AQ53" s="81">
        <f>SUMIFS('Histórico de Jogos'!$A:$A,'Histórico de Jogos'!$B:$B,"&gt;="&amp;AQ$2,'Histórico de Jogos'!$B:$B,"&lt;="&amp;EOMONTH(AQ$2,0),'Histórico de Jogos'!$D:$D,$A53,'Histórico de Jogos'!$F:$F,"V")</f>
        <v>1</v>
      </c>
      <c r="AR53" s="81">
        <f>SUMIFS('Histórico de Jogos'!$A:$A,'Histórico de Jogos'!$B:$B,"&gt;="&amp;AR$2,'Histórico de Jogos'!$B:$B,"&lt;="&amp;EOMONTH(AR$2,0),'Histórico de Jogos'!$D:$D,$A53,'Histórico de Jogos'!$F:$F,"V")</f>
        <v>0</v>
      </c>
      <c r="AS53" s="81">
        <f>SUMIFS('Histórico de Jogos'!$A:$A,'Histórico de Jogos'!$B:$B,"&gt;="&amp;AS$2,'Histórico de Jogos'!$B:$B,"&lt;="&amp;EOMONTH(AS$2,0),'Histórico de Jogos'!$D:$D,$A53,'Histórico de Jogos'!$F:$F,"V")</f>
        <v>0</v>
      </c>
      <c r="AT53" s="81">
        <f>SUMIFS('Histórico de Jogos'!$A:$A,'Histórico de Jogos'!$B:$B,"&gt;="&amp;AT$2,'Histórico de Jogos'!$B:$B,"&lt;="&amp;EOMONTH(AT$2,0),'Histórico de Jogos'!$D:$D,$A53,'Histórico de Jogos'!$F:$F,"V")</f>
        <v>0</v>
      </c>
      <c r="AU53" s="81">
        <f>SUMIFS('Histórico de Jogos'!$A:$A,'Histórico de Jogos'!$B:$B,"&gt;="&amp;AU$2,'Histórico de Jogos'!$B:$B,"&lt;="&amp;EOMONTH(AU$2,0),'Histórico de Jogos'!$D:$D,$A53,'Histórico de Jogos'!$F:$F,"V")</f>
        <v>0</v>
      </c>
      <c r="AV53" s="81">
        <f>SUMIFS('Histórico de Jogos'!$A:$A,'Histórico de Jogos'!$B:$B,"&gt;="&amp;AV$2,'Histórico de Jogos'!$B:$B,"&lt;="&amp;EOMONTH(AV$2,0),'Histórico de Jogos'!$D:$D,$A53,'Histórico de Jogos'!$F:$F,"V")</f>
        <v>0</v>
      </c>
      <c r="AW53" s="81">
        <f>SUMIFS('Histórico de Jogos'!$A:$A,'Histórico de Jogos'!$B:$B,"&gt;="&amp;AW$2,'Histórico de Jogos'!$B:$B,"&lt;="&amp;EOMONTH(AW$2,0),'Histórico de Jogos'!$D:$D,$A53,'Histórico de Jogos'!$F:$F,"V")</f>
        <v>0</v>
      </c>
      <c r="AX53" s="57">
        <f>SUMIFS('Histórico de Jogos'!$A:$A,'Histórico de Jogos'!$B:$B,"&gt;="&amp;AX$2,'Histórico de Jogos'!$B:$B,"&lt;="&amp;EOMONTH(AX$2,0),'Histórico de Jogos'!$D:$D,$A53,'Histórico de Jogos'!$F:$F,"E")</f>
        <v>0</v>
      </c>
      <c r="AY53" s="57">
        <f>SUMIFS('Histórico de Jogos'!$A:$A,'Histórico de Jogos'!$B:$B,"&gt;="&amp;AY$2,'Histórico de Jogos'!$B:$B,"&lt;="&amp;EOMONTH(AY$2,0),'Histórico de Jogos'!$D:$D,$A53,'Histórico de Jogos'!$F:$F,"E")</f>
        <v>0</v>
      </c>
      <c r="AZ53" s="57">
        <f>SUMIFS('Histórico de Jogos'!$A:$A,'Histórico de Jogos'!$B:$B,"&gt;="&amp;AZ$2,'Histórico de Jogos'!$B:$B,"&lt;="&amp;EOMONTH(AZ$2,0),'Histórico de Jogos'!$D:$D,$A53,'Histórico de Jogos'!$F:$F,"E")</f>
        <v>0</v>
      </c>
      <c r="BA53" s="57">
        <f>SUMIFS('Histórico de Jogos'!$A:$A,'Histórico de Jogos'!$B:$B,"&gt;="&amp;BA$2,'Histórico de Jogos'!$B:$B,"&lt;="&amp;EOMONTH(BA$2,0),'Histórico de Jogos'!$D:$D,$A53,'Histórico de Jogos'!$F:$F,"E")</f>
        <v>0</v>
      </c>
      <c r="BB53" s="57">
        <f>SUMIFS('Histórico de Jogos'!$A:$A,'Histórico de Jogos'!$B:$B,"&gt;="&amp;BB$2,'Histórico de Jogos'!$B:$B,"&lt;="&amp;EOMONTH(BB$2,0),'Histórico de Jogos'!$D:$D,$A53,'Histórico de Jogos'!$F:$F,"E")</f>
        <v>0</v>
      </c>
      <c r="BC53" s="57">
        <f>SUMIFS('Histórico de Jogos'!$A:$A,'Histórico de Jogos'!$B:$B,"&gt;="&amp;BC$2,'Histórico de Jogos'!$B:$B,"&lt;="&amp;EOMONTH(BC$2,0),'Histórico de Jogos'!$D:$D,$A53,'Histórico de Jogos'!$F:$F,"E")</f>
        <v>0</v>
      </c>
      <c r="BD53" s="57">
        <f>SUMIFS('Histórico de Jogos'!$A:$A,'Histórico de Jogos'!$B:$B,"&gt;="&amp;BD$2,'Histórico de Jogos'!$B:$B,"&lt;="&amp;EOMONTH(BD$2,0),'Histórico de Jogos'!$D:$D,$A53,'Histórico de Jogos'!$F:$F,"E")</f>
        <v>0</v>
      </c>
      <c r="BE53" s="57">
        <f>SUMIFS('Histórico de Jogos'!$A:$A,'Histórico de Jogos'!$B:$B,"&gt;="&amp;BE$2,'Histórico de Jogos'!$B:$B,"&lt;="&amp;EOMONTH(BE$2,0),'Histórico de Jogos'!$D:$D,$A53,'Histórico de Jogos'!$F:$F,"E")</f>
        <v>0</v>
      </c>
      <c r="BF53" s="57">
        <f>SUMIFS('Histórico de Jogos'!$A:$A,'Histórico de Jogos'!$B:$B,"&gt;="&amp;BF$2,'Histórico de Jogos'!$B:$B,"&lt;="&amp;EOMONTH(BF$2,0),'Histórico de Jogos'!$D:$D,$A53,'Histórico de Jogos'!$F:$F,"E")</f>
        <v>0</v>
      </c>
      <c r="BG53" s="57">
        <f>SUMIFS('Histórico de Jogos'!$A:$A,'Histórico de Jogos'!$B:$B,"&gt;="&amp;BG$2,'Histórico de Jogos'!$B:$B,"&lt;="&amp;EOMONTH(BG$2,0),'Histórico de Jogos'!$D:$D,$A53,'Histórico de Jogos'!$F:$F,"E")</f>
        <v>0</v>
      </c>
      <c r="BH53" s="57">
        <f>SUMIFS('Histórico de Jogos'!$A:$A,'Histórico de Jogos'!$B:$B,"&gt;="&amp;BH$2,'Histórico de Jogos'!$B:$B,"&lt;="&amp;EOMONTH(BH$2,0),'Histórico de Jogos'!$D:$D,$A53,'Histórico de Jogos'!$F:$F,"E")</f>
        <v>0</v>
      </c>
      <c r="BI53" s="57">
        <f>SUMIFS('Histórico de Jogos'!$A:$A,'Histórico de Jogos'!$B:$B,"&gt;="&amp;BI$2,'Histórico de Jogos'!$B:$B,"&lt;="&amp;EOMONTH(BI$2,0),'Histórico de Jogos'!$D:$D,$A53,'Histórico de Jogos'!$F:$F,"E")</f>
        <v>0</v>
      </c>
      <c r="BJ53" s="79">
        <f t="shared" ref="BJ53:BU53" si="258">SUM(Z53*3)+(AX53)</f>
        <v>0</v>
      </c>
      <c r="BK53" s="79">
        <f t="shared" si="258"/>
        <v>0</v>
      </c>
      <c r="BL53" s="79">
        <f t="shared" si="258"/>
        <v>0</v>
      </c>
      <c r="BM53" s="79">
        <f t="shared" si="258"/>
        <v>0</v>
      </c>
      <c r="BN53" s="79">
        <f t="shared" si="258"/>
        <v>0</v>
      </c>
      <c r="BO53" s="79">
        <f t="shared" si="258"/>
        <v>3</v>
      </c>
      <c r="BP53" s="79">
        <f t="shared" si="258"/>
        <v>0</v>
      </c>
      <c r="BQ53" s="79">
        <f t="shared" si="258"/>
        <v>0</v>
      </c>
      <c r="BR53" s="79">
        <f t="shared" si="258"/>
        <v>0</v>
      </c>
      <c r="BS53" s="79">
        <f t="shared" si="258"/>
        <v>0</v>
      </c>
      <c r="BT53" s="79">
        <f t="shared" si="258"/>
        <v>0</v>
      </c>
      <c r="BU53" s="79">
        <f t="shared" si="258"/>
        <v>0</v>
      </c>
    </row>
    <row r="54">
      <c r="A54" s="22" t="str">
        <f>Atletas!A:A</f>
        <v>Moises</v>
      </c>
      <c r="B54" s="78">
        <f t="shared" ref="B54:C54" si="259">BJ54/(4*3)</f>
        <v>0</v>
      </c>
      <c r="C54" s="78">
        <f t="shared" si="259"/>
        <v>0</v>
      </c>
      <c r="D54" s="78">
        <f t="shared" si="7"/>
        <v>0</v>
      </c>
      <c r="E54" s="78">
        <f t="shared" ref="E54:F54" si="260">BM54/(4*3)</f>
        <v>0</v>
      </c>
      <c r="F54" s="78">
        <f t="shared" si="260"/>
        <v>0</v>
      </c>
      <c r="G54" s="78">
        <f t="shared" si="9"/>
        <v>0.2</v>
      </c>
      <c r="H54" s="78">
        <f t="shared" ref="H54:I54" si="261">BP54/(4*3)</f>
        <v>0</v>
      </c>
      <c r="I54" s="78">
        <f t="shared" si="261"/>
        <v>0</v>
      </c>
      <c r="J54" s="78">
        <f t="shared" si="11"/>
        <v>0</v>
      </c>
      <c r="K54" s="78">
        <f t="shared" ref="K54:M54" si="262">BS54/(4*3)</f>
        <v>0</v>
      </c>
      <c r="L54" s="78">
        <f t="shared" si="262"/>
        <v>0</v>
      </c>
      <c r="M54" s="78">
        <f t="shared" si="262"/>
        <v>0</v>
      </c>
      <c r="N54" s="79">
        <f>SUMIFS('Histórico de Jogos'!$A:$A,'Histórico de Jogos'!$B:$B,"&gt;="&amp;N$2,'Histórico de Jogos'!$B:$B,"&lt;="&amp;EOMONTH(N$2,0),'Histórico de Jogos'!$D:$D,$A54)</f>
        <v>0</v>
      </c>
      <c r="O54" s="79">
        <f>SUMIFS('Histórico de Jogos'!$A:$A,'Histórico de Jogos'!$B:$B,"&gt;="&amp;O$2,'Histórico de Jogos'!$B:$B,"&lt;="&amp;EOMONTH(O$2,0),'Histórico de Jogos'!$D:$D,$A54)</f>
        <v>0</v>
      </c>
      <c r="P54" s="79">
        <f>SUMIFS('Histórico de Jogos'!$A:$A,'Histórico de Jogos'!$B:$B,"&gt;="&amp;P$2,'Histórico de Jogos'!$B:$B,"&lt;="&amp;EOMONTH(P$2,0),'Histórico de Jogos'!$D:$D,$A54)</f>
        <v>0</v>
      </c>
      <c r="Q54" s="79">
        <f>SUMIFS('Histórico de Jogos'!$A:$A,'Histórico de Jogos'!$B:$B,"&gt;="&amp;Q$2,'Histórico de Jogos'!$B:$B,"&lt;="&amp;EOMONTH(Q$2,0),'Histórico de Jogos'!$D:$D,$A54)</f>
        <v>0</v>
      </c>
      <c r="R54" s="79">
        <f>SUMIFS('Histórico de Jogos'!$A:$A,'Histórico de Jogos'!$B:$B,"&gt;="&amp;R$2,'Histórico de Jogos'!$B:$B,"&lt;="&amp;EOMONTH(R$2,0),'Histórico de Jogos'!$D:$D,$A54)</f>
        <v>0</v>
      </c>
      <c r="S54" s="79">
        <f>SUMIFS('Histórico de Jogos'!$A:$A,'Histórico de Jogos'!$B:$B,"&gt;="&amp;S$2,'Histórico de Jogos'!$B:$B,"&lt;="&amp;EOMONTH(S$2,0),'Histórico de Jogos'!$D:$D,$A54)</f>
        <v>3</v>
      </c>
      <c r="T54" s="79">
        <f>SUMIFS('Histórico de Jogos'!$A:$A,'Histórico de Jogos'!$B:$B,"&gt;="&amp;T$2,'Histórico de Jogos'!$B:$B,"&lt;="&amp;EOMONTH(T$2,0),'Histórico de Jogos'!$D:$D,$A54)</f>
        <v>1</v>
      </c>
      <c r="U54" s="79">
        <f>SUMIFS('Histórico de Jogos'!$A:$A,'Histórico de Jogos'!$B:$B,"&gt;="&amp;U$2,'Histórico de Jogos'!$B:$B,"&lt;="&amp;EOMONTH(U$2,0),'Histórico de Jogos'!$D:$D,$A54)</f>
        <v>0</v>
      </c>
      <c r="V54" s="79">
        <f>SUMIFS('Histórico de Jogos'!$A:$A,'Histórico de Jogos'!$B:$B,"&gt;="&amp;V$2,'Histórico de Jogos'!$B:$B,"&lt;="&amp;EOMONTH(V$2,0),'Histórico de Jogos'!$D:$D,$A54)</f>
        <v>0</v>
      </c>
      <c r="W54" s="79">
        <f>SUMIFS('Histórico de Jogos'!$A:$A,'Histórico de Jogos'!$B:$B,"&gt;="&amp;W$2,'Histórico de Jogos'!$B:$B,"&lt;="&amp;EOMONTH(W$2,0),'Histórico de Jogos'!$D:$D,$A54)</f>
        <v>0</v>
      </c>
      <c r="X54" s="79">
        <f>SUMIFS('Histórico de Jogos'!$A:$A,'Histórico de Jogos'!$B:$B,"&gt;="&amp;X$2,'Histórico de Jogos'!$B:$B,"&lt;="&amp;EOMONTH(X$2,0),'Histórico de Jogos'!$D:$D,$A54)</f>
        <v>0</v>
      </c>
      <c r="Y54" s="79">
        <f>SUMIFS('Histórico de Jogos'!$A:$A,'Histórico de Jogos'!$B:$B,"&gt;="&amp;Y$2,'Histórico de Jogos'!$B:$B,"&lt;="&amp;EOMONTH(Y$2,0),'Histórico de Jogos'!$D:$D,$A54)</f>
        <v>0</v>
      </c>
      <c r="Z54" s="80">
        <f>SUMIFS('Histórico de Jogos'!$A:$A,'Histórico de Jogos'!$B:$B,"&gt;="&amp;Z$2,'Histórico de Jogos'!$B:$B,"&lt;="&amp;EOMONTH(Z$2,0),'Histórico de Jogos'!$D:$D,$A54,'Histórico de Jogos'!$F:$F,"V")</f>
        <v>0</v>
      </c>
      <c r="AA54" s="80">
        <f>SUMIFS('Histórico de Jogos'!$A:$A,'Histórico de Jogos'!$B:$B,"&gt;="&amp;AA$2,'Histórico de Jogos'!$B:$B,"&lt;="&amp;EOMONTH(AA$2,0),'Histórico de Jogos'!$D:$D,$A54,'Histórico de Jogos'!$F:$F,"V")</f>
        <v>0</v>
      </c>
      <c r="AB54" s="80">
        <f>SUMIFS('Histórico de Jogos'!$A:$A,'Histórico de Jogos'!$B:$B,"&gt;="&amp;AB$2,'Histórico de Jogos'!$B:$B,"&lt;="&amp;EOMONTH(AB$2,0),'Histórico de Jogos'!$D:$D,$A54,'Histórico de Jogos'!$F:$F,"V")</f>
        <v>0</v>
      </c>
      <c r="AC54" s="80">
        <f>SUMIFS('Histórico de Jogos'!$A:$A,'Histórico de Jogos'!$B:$B,"&gt;="&amp;AC$2,'Histórico de Jogos'!$B:$B,"&lt;="&amp;EOMONTH(AC$2,0),'Histórico de Jogos'!$D:$D,$A54,'Histórico de Jogos'!$F:$F,"V")</f>
        <v>0</v>
      </c>
      <c r="AD54" s="80">
        <f>SUMIFS('Histórico de Jogos'!$A:$A,'Histórico de Jogos'!$B:$B,"&gt;="&amp;AD$2,'Histórico de Jogos'!$B:$B,"&lt;="&amp;EOMONTH(AD$2,0),'Histórico de Jogos'!$D:$D,$A54,'Histórico de Jogos'!$F:$F,"V")</f>
        <v>0</v>
      </c>
      <c r="AE54" s="80">
        <f>SUMIFS('Histórico de Jogos'!$A:$A,'Histórico de Jogos'!$B:$B,"&gt;="&amp;AE$2,'Histórico de Jogos'!$B:$B,"&lt;="&amp;EOMONTH(AE$2,0),'Histórico de Jogos'!$D:$D,$A54,'Histórico de Jogos'!$F:$F,"V")</f>
        <v>1</v>
      </c>
      <c r="AF54" s="80">
        <f>SUMIFS('Histórico de Jogos'!$A:$A,'Histórico de Jogos'!$B:$B,"&gt;="&amp;AF$2,'Histórico de Jogos'!$B:$B,"&lt;="&amp;EOMONTH(AF$2,0),'Histórico de Jogos'!$D:$D,$A54,'Histórico de Jogos'!$F:$F,"V")</f>
        <v>0</v>
      </c>
      <c r="AG54" s="80">
        <f>SUMIFS('Histórico de Jogos'!$A:$A,'Histórico de Jogos'!$B:$B,"&gt;="&amp;AG$2,'Histórico de Jogos'!$B:$B,"&lt;="&amp;EOMONTH(AG$2,0),'Histórico de Jogos'!$D:$D,$A54,'Histórico de Jogos'!$F:$F,"V")</f>
        <v>0</v>
      </c>
      <c r="AH54" s="80">
        <f>SUMIFS('Histórico de Jogos'!$A:$A,'Histórico de Jogos'!$B:$B,"&gt;="&amp;AH$2,'Histórico de Jogos'!$B:$B,"&lt;="&amp;EOMONTH(AH$2,0),'Histórico de Jogos'!$D:$D,$A54,'Histórico de Jogos'!$F:$F,"V")</f>
        <v>0</v>
      </c>
      <c r="AI54" s="80">
        <f>SUMIFS('Histórico de Jogos'!$A:$A,'Histórico de Jogos'!$B:$B,"&gt;="&amp;AI$2,'Histórico de Jogos'!$B:$B,"&lt;="&amp;EOMONTH(AI$2,0),'Histórico de Jogos'!$D:$D,$A54,'Histórico de Jogos'!$F:$F,"V")</f>
        <v>0</v>
      </c>
      <c r="AJ54" s="80">
        <f>SUMIFS('Histórico de Jogos'!$A:$A,'Histórico de Jogos'!$B:$B,"&gt;="&amp;AJ$2,'Histórico de Jogos'!$B:$B,"&lt;="&amp;EOMONTH(AJ$2,0),'Histórico de Jogos'!$D:$D,$A54,'Histórico de Jogos'!$F:$F,"V")</f>
        <v>0</v>
      </c>
      <c r="AK54" s="80">
        <f>SUMIFS('Histórico de Jogos'!$A:$A,'Histórico de Jogos'!$B:$B,"&gt;="&amp;AK$2,'Histórico de Jogos'!$B:$B,"&lt;="&amp;EOMONTH(AK$2,0),'Histórico de Jogos'!$D:$D,$A54,'Histórico de Jogos'!$F:$F,"V")</f>
        <v>0</v>
      </c>
      <c r="AL54" s="81">
        <f>SUMIFS('Histórico de Jogos'!$A:$A,'Histórico de Jogos'!$B:$B,"&gt;="&amp;AL$2,'Histórico de Jogos'!$B:$B,"&lt;="&amp;EOMONTH(AL$2,0),'Histórico de Jogos'!$D:$D,$A54,'Histórico de Jogos'!$F:$F,"V")</f>
        <v>0</v>
      </c>
      <c r="AM54" s="81">
        <f>SUMIFS('Histórico de Jogos'!$A:$A,'Histórico de Jogos'!$B:$B,"&gt;="&amp;AM$2,'Histórico de Jogos'!$B:$B,"&lt;="&amp;EOMONTH(AM$2,0),'Histórico de Jogos'!$D:$D,$A54,'Histórico de Jogos'!$F:$F,"V")</f>
        <v>0</v>
      </c>
      <c r="AN54" s="81">
        <f>SUMIFS('Histórico de Jogos'!$A:$A,'Histórico de Jogos'!$B:$B,"&gt;="&amp;AN$2,'Histórico de Jogos'!$B:$B,"&lt;="&amp;EOMONTH(AN$2,0),'Histórico de Jogos'!$D:$D,$A54,'Histórico de Jogos'!$F:$F,"V")</f>
        <v>0</v>
      </c>
      <c r="AO54" s="81">
        <f>SUMIFS('Histórico de Jogos'!$A:$A,'Histórico de Jogos'!$B:$B,"&gt;="&amp;AO$2,'Histórico de Jogos'!$B:$B,"&lt;="&amp;EOMONTH(AO$2,0),'Histórico de Jogos'!$D:$D,$A54,'Histórico de Jogos'!$F:$F,"V")</f>
        <v>0</v>
      </c>
      <c r="AP54" s="81">
        <f>SUMIFS('Histórico de Jogos'!$A:$A,'Histórico de Jogos'!$B:$B,"&gt;="&amp;AP$2,'Histórico de Jogos'!$B:$B,"&lt;="&amp;EOMONTH(AP$2,0),'Histórico de Jogos'!$D:$D,$A54,'Histórico de Jogos'!$F:$F,"D")</f>
        <v>0</v>
      </c>
      <c r="AQ54" s="81">
        <f>SUMIFS('Histórico de Jogos'!$A:$A,'Histórico de Jogos'!$B:$B,"&gt;="&amp;AQ$2,'Histórico de Jogos'!$B:$B,"&lt;="&amp;EOMONTH(AQ$2,0),'Histórico de Jogos'!$D:$D,$A54,'Histórico de Jogos'!$F:$F,"V")</f>
        <v>1</v>
      </c>
      <c r="AR54" s="81">
        <f>SUMIFS('Histórico de Jogos'!$A:$A,'Histórico de Jogos'!$B:$B,"&gt;="&amp;AR$2,'Histórico de Jogos'!$B:$B,"&lt;="&amp;EOMONTH(AR$2,0),'Histórico de Jogos'!$D:$D,$A54,'Histórico de Jogos'!$F:$F,"V")</f>
        <v>0</v>
      </c>
      <c r="AS54" s="81">
        <f>SUMIFS('Histórico de Jogos'!$A:$A,'Histórico de Jogos'!$B:$B,"&gt;="&amp;AS$2,'Histórico de Jogos'!$B:$B,"&lt;="&amp;EOMONTH(AS$2,0),'Histórico de Jogos'!$D:$D,$A54,'Histórico de Jogos'!$F:$F,"V")</f>
        <v>0</v>
      </c>
      <c r="AT54" s="81">
        <f>SUMIFS('Histórico de Jogos'!$A:$A,'Histórico de Jogos'!$B:$B,"&gt;="&amp;AT$2,'Histórico de Jogos'!$B:$B,"&lt;="&amp;EOMONTH(AT$2,0),'Histórico de Jogos'!$D:$D,$A54,'Histórico de Jogos'!$F:$F,"V")</f>
        <v>0</v>
      </c>
      <c r="AU54" s="81">
        <f>SUMIFS('Histórico de Jogos'!$A:$A,'Histórico de Jogos'!$B:$B,"&gt;="&amp;AU$2,'Histórico de Jogos'!$B:$B,"&lt;="&amp;EOMONTH(AU$2,0),'Histórico de Jogos'!$D:$D,$A54,'Histórico de Jogos'!$F:$F,"V")</f>
        <v>0</v>
      </c>
      <c r="AV54" s="81">
        <f>SUMIFS('Histórico de Jogos'!$A:$A,'Histórico de Jogos'!$B:$B,"&gt;="&amp;AV$2,'Histórico de Jogos'!$B:$B,"&lt;="&amp;EOMONTH(AV$2,0),'Histórico de Jogos'!$D:$D,$A54,'Histórico de Jogos'!$F:$F,"V")</f>
        <v>0</v>
      </c>
      <c r="AW54" s="81">
        <f>SUMIFS('Histórico de Jogos'!$A:$A,'Histórico de Jogos'!$B:$B,"&gt;="&amp;AW$2,'Histórico de Jogos'!$B:$B,"&lt;="&amp;EOMONTH(AW$2,0),'Histórico de Jogos'!$D:$D,$A54,'Histórico de Jogos'!$F:$F,"V")</f>
        <v>0</v>
      </c>
      <c r="AX54" s="57">
        <f>SUMIFS('Histórico de Jogos'!$A:$A,'Histórico de Jogos'!$B:$B,"&gt;="&amp;AX$2,'Histórico de Jogos'!$B:$B,"&lt;="&amp;EOMONTH(AX$2,0),'Histórico de Jogos'!$D:$D,$A54,'Histórico de Jogos'!$F:$F,"E")</f>
        <v>0</v>
      </c>
      <c r="AY54" s="57">
        <f>SUMIFS('Histórico de Jogos'!$A:$A,'Histórico de Jogos'!$B:$B,"&gt;="&amp;AY$2,'Histórico de Jogos'!$B:$B,"&lt;="&amp;EOMONTH(AY$2,0),'Histórico de Jogos'!$D:$D,$A54,'Histórico de Jogos'!$F:$F,"E")</f>
        <v>0</v>
      </c>
      <c r="AZ54" s="57">
        <f>SUMIFS('Histórico de Jogos'!$A:$A,'Histórico de Jogos'!$B:$B,"&gt;="&amp;AZ$2,'Histórico de Jogos'!$B:$B,"&lt;="&amp;EOMONTH(AZ$2,0),'Histórico de Jogos'!$D:$D,$A54,'Histórico de Jogos'!$F:$F,"E")</f>
        <v>0</v>
      </c>
      <c r="BA54" s="57">
        <f>SUMIFS('Histórico de Jogos'!$A:$A,'Histórico de Jogos'!$B:$B,"&gt;="&amp;BA$2,'Histórico de Jogos'!$B:$B,"&lt;="&amp;EOMONTH(BA$2,0),'Histórico de Jogos'!$D:$D,$A54,'Histórico de Jogos'!$F:$F,"E")</f>
        <v>0</v>
      </c>
      <c r="BB54" s="57">
        <f>SUMIFS('Histórico de Jogos'!$A:$A,'Histórico de Jogos'!$B:$B,"&gt;="&amp;BB$2,'Histórico de Jogos'!$B:$B,"&lt;="&amp;EOMONTH(BB$2,0),'Histórico de Jogos'!$D:$D,$A54,'Histórico de Jogos'!$F:$F,"E")</f>
        <v>0</v>
      </c>
      <c r="BC54" s="57">
        <f>SUMIFS('Histórico de Jogos'!$A:$A,'Histórico de Jogos'!$B:$B,"&gt;="&amp;BC$2,'Histórico de Jogos'!$B:$B,"&lt;="&amp;EOMONTH(BC$2,0),'Histórico de Jogos'!$D:$D,$A54,'Histórico de Jogos'!$F:$F,"E")</f>
        <v>0</v>
      </c>
      <c r="BD54" s="57">
        <f>SUMIFS('Histórico de Jogos'!$A:$A,'Histórico de Jogos'!$B:$B,"&gt;="&amp;BD$2,'Histórico de Jogos'!$B:$B,"&lt;="&amp;EOMONTH(BD$2,0),'Histórico de Jogos'!$D:$D,$A54,'Histórico de Jogos'!$F:$F,"E")</f>
        <v>0</v>
      </c>
      <c r="BE54" s="57">
        <f>SUMIFS('Histórico de Jogos'!$A:$A,'Histórico de Jogos'!$B:$B,"&gt;="&amp;BE$2,'Histórico de Jogos'!$B:$B,"&lt;="&amp;EOMONTH(BE$2,0),'Histórico de Jogos'!$D:$D,$A54,'Histórico de Jogos'!$F:$F,"E")</f>
        <v>0</v>
      </c>
      <c r="BF54" s="57">
        <f>SUMIFS('Histórico de Jogos'!$A:$A,'Histórico de Jogos'!$B:$B,"&gt;="&amp;BF$2,'Histórico de Jogos'!$B:$B,"&lt;="&amp;EOMONTH(BF$2,0),'Histórico de Jogos'!$D:$D,$A54,'Histórico de Jogos'!$F:$F,"E")</f>
        <v>0</v>
      </c>
      <c r="BG54" s="57">
        <f>SUMIFS('Histórico de Jogos'!$A:$A,'Histórico de Jogos'!$B:$B,"&gt;="&amp;BG$2,'Histórico de Jogos'!$B:$B,"&lt;="&amp;EOMONTH(BG$2,0),'Histórico de Jogos'!$D:$D,$A54,'Histórico de Jogos'!$F:$F,"E")</f>
        <v>0</v>
      </c>
      <c r="BH54" s="57">
        <f>SUMIFS('Histórico de Jogos'!$A:$A,'Histórico de Jogos'!$B:$B,"&gt;="&amp;BH$2,'Histórico de Jogos'!$B:$B,"&lt;="&amp;EOMONTH(BH$2,0),'Histórico de Jogos'!$D:$D,$A54,'Histórico de Jogos'!$F:$F,"E")</f>
        <v>0</v>
      </c>
      <c r="BI54" s="57">
        <f>SUMIFS('Histórico de Jogos'!$A:$A,'Histórico de Jogos'!$B:$B,"&gt;="&amp;BI$2,'Histórico de Jogos'!$B:$B,"&lt;="&amp;EOMONTH(BI$2,0),'Histórico de Jogos'!$D:$D,$A54,'Histórico de Jogos'!$F:$F,"E")</f>
        <v>0</v>
      </c>
      <c r="BJ54" s="79">
        <f t="shared" ref="BJ54:BU54" si="263">SUM(Z54*3)+(AX54)</f>
        <v>0</v>
      </c>
      <c r="BK54" s="79">
        <f t="shared" si="263"/>
        <v>0</v>
      </c>
      <c r="BL54" s="79">
        <f t="shared" si="263"/>
        <v>0</v>
      </c>
      <c r="BM54" s="79">
        <f t="shared" si="263"/>
        <v>0</v>
      </c>
      <c r="BN54" s="79">
        <f t="shared" si="263"/>
        <v>0</v>
      </c>
      <c r="BO54" s="79">
        <f t="shared" si="263"/>
        <v>3</v>
      </c>
      <c r="BP54" s="79">
        <f t="shared" si="263"/>
        <v>0</v>
      </c>
      <c r="BQ54" s="79">
        <f t="shared" si="263"/>
        <v>0</v>
      </c>
      <c r="BR54" s="79">
        <f t="shared" si="263"/>
        <v>0</v>
      </c>
      <c r="BS54" s="79">
        <f t="shared" si="263"/>
        <v>0</v>
      </c>
      <c r="BT54" s="79">
        <f t="shared" si="263"/>
        <v>0</v>
      </c>
      <c r="BU54" s="79">
        <f t="shared" si="263"/>
        <v>0</v>
      </c>
    </row>
    <row r="55">
      <c r="A55" s="22" t="str">
        <f>Atletas!A:A</f>
        <v>Jonas</v>
      </c>
      <c r="B55" s="78">
        <f t="shared" ref="B55:C55" si="264">BJ55/(4*3)</f>
        <v>0</v>
      </c>
      <c r="C55" s="78">
        <f t="shared" si="264"/>
        <v>0</v>
      </c>
      <c r="D55" s="78">
        <f t="shared" si="7"/>
        <v>0</v>
      </c>
      <c r="E55" s="78">
        <f t="shared" ref="E55:F55" si="265">BM55/(4*3)</f>
        <v>0</v>
      </c>
      <c r="F55" s="78">
        <f t="shared" si="265"/>
        <v>0</v>
      </c>
      <c r="G55" s="78">
        <f t="shared" si="9"/>
        <v>0.4</v>
      </c>
      <c r="H55" s="78">
        <f t="shared" ref="H55:I55" si="266">BP55/(4*3)</f>
        <v>0.25</v>
      </c>
      <c r="I55" s="78">
        <f t="shared" si="266"/>
        <v>0</v>
      </c>
      <c r="J55" s="78">
        <f t="shared" si="11"/>
        <v>0</v>
      </c>
      <c r="K55" s="78">
        <f t="shared" ref="K55:M55" si="267">BS55/(4*3)</f>
        <v>0</v>
      </c>
      <c r="L55" s="78">
        <f t="shared" si="267"/>
        <v>0</v>
      </c>
      <c r="M55" s="78">
        <f t="shared" si="267"/>
        <v>0</v>
      </c>
      <c r="N55" s="79">
        <f>SUMIFS('Histórico de Jogos'!$A:$A,'Histórico de Jogos'!$B:$B,"&gt;="&amp;N$2,'Histórico de Jogos'!$B:$B,"&lt;="&amp;EOMONTH(N$2,0),'Histórico de Jogos'!$D:$D,$A55)</f>
        <v>0</v>
      </c>
      <c r="O55" s="79">
        <f>SUMIFS('Histórico de Jogos'!$A:$A,'Histórico de Jogos'!$B:$B,"&gt;="&amp;O$2,'Histórico de Jogos'!$B:$B,"&lt;="&amp;EOMONTH(O$2,0),'Histórico de Jogos'!$D:$D,$A55)</f>
        <v>0</v>
      </c>
      <c r="P55" s="79">
        <f>SUMIFS('Histórico de Jogos'!$A:$A,'Histórico de Jogos'!$B:$B,"&gt;="&amp;P$2,'Histórico de Jogos'!$B:$B,"&lt;="&amp;EOMONTH(P$2,0),'Histórico de Jogos'!$D:$D,$A55)</f>
        <v>0</v>
      </c>
      <c r="Q55" s="79">
        <f>SUMIFS('Histórico de Jogos'!$A:$A,'Histórico de Jogos'!$B:$B,"&gt;="&amp;Q$2,'Histórico de Jogos'!$B:$B,"&lt;="&amp;EOMONTH(Q$2,0),'Histórico de Jogos'!$D:$D,$A55)</f>
        <v>0</v>
      </c>
      <c r="R55" s="79">
        <f>SUMIFS('Histórico de Jogos'!$A:$A,'Histórico de Jogos'!$B:$B,"&gt;="&amp;R$2,'Histórico de Jogos'!$B:$B,"&lt;="&amp;EOMONTH(R$2,0),'Histórico de Jogos'!$D:$D,$A55)</f>
        <v>0</v>
      </c>
      <c r="S55" s="79">
        <f>SUMIFS('Histórico de Jogos'!$A:$A,'Histórico de Jogos'!$B:$B,"&gt;="&amp;S$2,'Histórico de Jogos'!$B:$B,"&lt;="&amp;EOMONTH(S$2,0),'Histórico de Jogos'!$D:$D,$A55)</f>
        <v>3</v>
      </c>
      <c r="T55" s="79">
        <f>SUMIFS('Histórico de Jogos'!$A:$A,'Histórico de Jogos'!$B:$B,"&gt;="&amp;T$2,'Histórico de Jogos'!$B:$B,"&lt;="&amp;EOMONTH(T$2,0),'Histórico de Jogos'!$D:$D,$A55)</f>
        <v>1</v>
      </c>
      <c r="U55" s="79">
        <f>SUMIFS('Histórico de Jogos'!$A:$A,'Histórico de Jogos'!$B:$B,"&gt;="&amp;U$2,'Histórico de Jogos'!$B:$B,"&lt;="&amp;EOMONTH(U$2,0),'Histórico de Jogos'!$D:$D,$A55)</f>
        <v>0</v>
      </c>
      <c r="V55" s="79">
        <f>SUMIFS('Histórico de Jogos'!$A:$A,'Histórico de Jogos'!$B:$B,"&gt;="&amp;V$2,'Histórico de Jogos'!$B:$B,"&lt;="&amp;EOMONTH(V$2,0),'Histórico de Jogos'!$D:$D,$A55)</f>
        <v>0</v>
      </c>
      <c r="W55" s="79">
        <f>SUMIFS('Histórico de Jogos'!$A:$A,'Histórico de Jogos'!$B:$B,"&gt;="&amp;W$2,'Histórico de Jogos'!$B:$B,"&lt;="&amp;EOMONTH(W$2,0),'Histórico de Jogos'!$D:$D,$A55)</f>
        <v>0</v>
      </c>
      <c r="X55" s="79">
        <f>SUMIFS('Histórico de Jogos'!$A:$A,'Histórico de Jogos'!$B:$B,"&gt;="&amp;X$2,'Histórico de Jogos'!$B:$B,"&lt;="&amp;EOMONTH(X$2,0),'Histórico de Jogos'!$D:$D,$A55)</f>
        <v>0</v>
      </c>
      <c r="Y55" s="79"/>
      <c r="Z55" s="80">
        <f>SUMIFS('Histórico de Jogos'!$A:$A,'Histórico de Jogos'!$B:$B,"&gt;="&amp;Z$2,'Histórico de Jogos'!$B:$B,"&lt;="&amp;EOMONTH(Z$2,0),'Histórico de Jogos'!$D:$D,$A55,'Histórico de Jogos'!$F:$F,"V")</f>
        <v>0</v>
      </c>
      <c r="AA55" s="80">
        <f>SUMIFS('Histórico de Jogos'!$A:$A,'Histórico de Jogos'!$B:$B,"&gt;="&amp;AA$2,'Histórico de Jogos'!$B:$B,"&lt;="&amp;EOMONTH(AA$2,0),'Histórico de Jogos'!$D:$D,$A55,'Histórico de Jogos'!$F:$F,"V")</f>
        <v>0</v>
      </c>
      <c r="AB55" s="80">
        <f>SUMIFS('Histórico de Jogos'!$A:$A,'Histórico de Jogos'!$B:$B,"&gt;="&amp;AB$2,'Histórico de Jogos'!$B:$B,"&lt;="&amp;EOMONTH(AB$2,0),'Histórico de Jogos'!$D:$D,$A55,'Histórico de Jogos'!$F:$F,"V")</f>
        <v>0</v>
      </c>
      <c r="AC55" s="80">
        <f>SUMIFS('Histórico de Jogos'!$A:$A,'Histórico de Jogos'!$B:$B,"&gt;="&amp;AC$2,'Histórico de Jogos'!$B:$B,"&lt;="&amp;EOMONTH(AC$2,0),'Histórico de Jogos'!$D:$D,$A55,'Histórico de Jogos'!$F:$F,"V")</f>
        <v>0</v>
      </c>
      <c r="AD55" s="80">
        <f>SUMIFS('Histórico de Jogos'!$A:$A,'Histórico de Jogos'!$B:$B,"&gt;="&amp;AD$2,'Histórico de Jogos'!$B:$B,"&lt;="&amp;EOMONTH(AD$2,0),'Histórico de Jogos'!$D:$D,$A55,'Histórico de Jogos'!$F:$F,"V")</f>
        <v>0</v>
      </c>
      <c r="AE55" s="80">
        <f>SUMIFS('Histórico de Jogos'!$A:$A,'Histórico de Jogos'!$B:$B,"&gt;="&amp;AE$2,'Histórico de Jogos'!$B:$B,"&lt;="&amp;EOMONTH(AE$2,0),'Histórico de Jogos'!$D:$D,$A55,'Histórico de Jogos'!$F:$F,"V")</f>
        <v>2</v>
      </c>
      <c r="AF55" s="80">
        <f>SUMIFS('Histórico de Jogos'!$A:$A,'Histórico de Jogos'!$B:$B,"&gt;="&amp;AF$2,'Histórico de Jogos'!$B:$B,"&lt;="&amp;EOMONTH(AF$2,0),'Histórico de Jogos'!$D:$D,$A55,'Histórico de Jogos'!$F:$F,"V")</f>
        <v>1</v>
      </c>
      <c r="AG55" s="80">
        <f>SUMIFS('Histórico de Jogos'!$A:$A,'Histórico de Jogos'!$B:$B,"&gt;="&amp;AG$2,'Histórico de Jogos'!$B:$B,"&lt;="&amp;EOMONTH(AG$2,0),'Histórico de Jogos'!$D:$D,$A55,'Histórico de Jogos'!$F:$F,"V")</f>
        <v>0</v>
      </c>
      <c r="AH55" s="80">
        <f>SUMIFS('Histórico de Jogos'!$A:$A,'Histórico de Jogos'!$B:$B,"&gt;="&amp;AH$2,'Histórico de Jogos'!$B:$B,"&lt;="&amp;EOMONTH(AH$2,0),'Histórico de Jogos'!$D:$D,$A55,'Histórico de Jogos'!$F:$F,"V")</f>
        <v>0</v>
      </c>
      <c r="AI55" s="80">
        <f>SUMIFS('Histórico de Jogos'!$A:$A,'Histórico de Jogos'!$B:$B,"&gt;="&amp;AI$2,'Histórico de Jogos'!$B:$B,"&lt;="&amp;EOMONTH(AI$2,0),'Histórico de Jogos'!$D:$D,$A55,'Histórico de Jogos'!$F:$F,"V")</f>
        <v>0</v>
      </c>
      <c r="AJ55" s="80">
        <f>SUMIFS('Histórico de Jogos'!$A:$A,'Histórico de Jogos'!$B:$B,"&gt;="&amp;AJ$2,'Histórico de Jogos'!$B:$B,"&lt;="&amp;EOMONTH(AJ$2,0),'Histórico de Jogos'!$D:$D,$A55,'Histórico de Jogos'!$F:$F,"V")</f>
        <v>0</v>
      </c>
      <c r="AK55" s="80">
        <f>SUMIFS('Histórico de Jogos'!$A:$A,'Histórico de Jogos'!$B:$B,"&gt;="&amp;AK$2,'Histórico de Jogos'!$B:$B,"&lt;="&amp;EOMONTH(AK$2,0),'Histórico de Jogos'!$D:$D,$A55,'Histórico de Jogos'!$F:$F,"V")</f>
        <v>0</v>
      </c>
      <c r="AL55" s="81">
        <f>SUMIFS('Histórico de Jogos'!$A:$A,'Histórico de Jogos'!$B:$B,"&gt;="&amp;AL$2,'Histórico de Jogos'!$B:$B,"&lt;="&amp;EOMONTH(AL$2,0),'Histórico de Jogos'!$D:$D,$A55,'Histórico de Jogos'!$F:$F,"V")</f>
        <v>0</v>
      </c>
      <c r="AM55" s="81">
        <f>SUMIFS('Histórico de Jogos'!$A:$A,'Histórico de Jogos'!$B:$B,"&gt;="&amp;AM$2,'Histórico de Jogos'!$B:$B,"&lt;="&amp;EOMONTH(AM$2,0),'Histórico de Jogos'!$D:$D,$A55,'Histórico de Jogos'!$F:$F,"V")</f>
        <v>0</v>
      </c>
      <c r="AN55" s="81">
        <f>SUMIFS('Histórico de Jogos'!$A:$A,'Histórico de Jogos'!$B:$B,"&gt;="&amp;AN$2,'Histórico de Jogos'!$B:$B,"&lt;="&amp;EOMONTH(AN$2,0),'Histórico de Jogos'!$D:$D,$A55,'Histórico de Jogos'!$F:$F,"V")</f>
        <v>0</v>
      </c>
      <c r="AO55" s="81">
        <f>SUMIFS('Histórico de Jogos'!$A:$A,'Histórico de Jogos'!$B:$B,"&gt;="&amp;AO$2,'Histórico de Jogos'!$B:$B,"&lt;="&amp;EOMONTH(AO$2,0),'Histórico de Jogos'!$D:$D,$A55,'Histórico de Jogos'!$F:$F,"V")</f>
        <v>0</v>
      </c>
      <c r="AP55" s="81">
        <f>SUMIFS('Histórico de Jogos'!$A:$A,'Histórico de Jogos'!$B:$B,"&gt;="&amp;AP$2,'Histórico de Jogos'!$B:$B,"&lt;="&amp;EOMONTH(AP$2,0),'Histórico de Jogos'!$D:$D,$A55,'Histórico de Jogos'!$F:$F,"V")</f>
        <v>0</v>
      </c>
      <c r="AQ55" s="81">
        <f>SUMIFS('Histórico de Jogos'!$A:$A,'Histórico de Jogos'!$B:$B,"&gt;="&amp;AQ$2,'Histórico de Jogos'!$B:$B,"&lt;="&amp;EOMONTH(AQ$2,0),'Histórico de Jogos'!$D:$D,$A55,'Histórico de Jogos'!$F:$F,"V")</f>
        <v>2</v>
      </c>
      <c r="AR55" s="81">
        <f>SUMIFS('Histórico de Jogos'!$A:$A,'Histórico de Jogos'!$B:$B,"&gt;="&amp;AR$2,'Histórico de Jogos'!$B:$B,"&lt;="&amp;EOMONTH(AR$2,0),'Histórico de Jogos'!$D:$D,$A55,'Histórico de Jogos'!$F:$F,"V")</f>
        <v>1</v>
      </c>
      <c r="AS55" s="81">
        <f>SUMIFS('Histórico de Jogos'!$A:$A,'Histórico de Jogos'!$B:$B,"&gt;="&amp;AS$2,'Histórico de Jogos'!$B:$B,"&lt;="&amp;EOMONTH(AS$2,0),'Histórico de Jogos'!$D:$D,$A55,'Histórico de Jogos'!$F:$F,"V")</f>
        <v>0</v>
      </c>
      <c r="AT55" s="81">
        <f>SUMIFS('Histórico de Jogos'!$A:$A,'Histórico de Jogos'!$B:$B,"&gt;="&amp;AT$2,'Histórico de Jogos'!$B:$B,"&lt;="&amp;EOMONTH(AT$2,0),'Histórico de Jogos'!$D:$D,$A55,'Histórico de Jogos'!$F:$F,"V")</f>
        <v>0</v>
      </c>
      <c r="AU55" s="81">
        <f>SUMIFS('Histórico de Jogos'!$A:$A,'Histórico de Jogos'!$B:$B,"&gt;="&amp;AU$2,'Histórico de Jogos'!$B:$B,"&lt;="&amp;EOMONTH(AU$2,0),'Histórico de Jogos'!$D:$D,$A55,'Histórico de Jogos'!$F:$F,"V")</f>
        <v>0</v>
      </c>
      <c r="AV55" s="81">
        <f>SUMIFS('Histórico de Jogos'!$A:$A,'Histórico de Jogos'!$B:$B,"&gt;="&amp;AV$2,'Histórico de Jogos'!$B:$B,"&lt;="&amp;EOMONTH(AV$2,0),'Histórico de Jogos'!$D:$D,$A55,'Histórico de Jogos'!$F:$F,"V")</f>
        <v>0</v>
      </c>
      <c r="AW55" s="81">
        <f>SUMIFS('Histórico de Jogos'!$A:$A,'Histórico de Jogos'!$B:$B,"&gt;="&amp;AW$2,'Histórico de Jogos'!$B:$B,"&lt;="&amp;EOMONTH(AW$2,0),'Histórico de Jogos'!$D:$D,$A55,'Histórico de Jogos'!$F:$F,"V")</f>
        <v>0</v>
      </c>
      <c r="AX55" s="57">
        <f>SUMIFS('Histórico de Jogos'!$A:$A,'Histórico de Jogos'!$B:$B,"&gt;="&amp;AX$2,'Histórico de Jogos'!$B:$B,"&lt;="&amp;EOMONTH(AX$2,0),'Histórico de Jogos'!$D:$D,$A55,'Histórico de Jogos'!$F:$F,"E")</f>
        <v>0</v>
      </c>
      <c r="AY55" s="57">
        <f>SUMIFS('Histórico de Jogos'!$A:$A,'Histórico de Jogos'!$B:$B,"&gt;="&amp;AY$2,'Histórico de Jogos'!$B:$B,"&lt;="&amp;EOMONTH(AY$2,0),'Histórico de Jogos'!$D:$D,$A55,'Histórico de Jogos'!$F:$F,"E")</f>
        <v>0</v>
      </c>
      <c r="AZ55" s="57">
        <f>SUMIFS('Histórico de Jogos'!$A:$A,'Histórico de Jogos'!$B:$B,"&gt;="&amp;AZ$2,'Histórico de Jogos'!$B:$B,"&lt;="&amp;EOMONTH(AZ$2,0),'Histórico de Jogos'!$D:$D,$A55,'Histórico de Jogos'!$F:$F,"E")</f>
        <v>0</v>
      </c>
      <c r="BA55" s="57">
        <f>SUMIFS('Histórico de Jogos'!$A:$A,'Histórico de Jogos'!$B:$B,"&gt;="&amp;BA$2,'Histórico de Jogos'!$B:$B,"&lt;="&amp;EOMONTH(BA$2,0),'Histórico de Jogos'!$D:$D,$A55,'Histórico de Jogos'!$F:$F,"E")</f>
        <v>0</v>
      </c>
      <c r="BB55" s="57">
        <f>SUMIFS('Histórico de Jogos'!$A:$A,'Histórico de Jogos'!$B:$B,"&gt;="&amp;BB$2,'Histórico de Jogos'!$B:$B,"&lt;="&amp;EOMONTH(BB$2,0),'Histórico de Jogos'!$D:$D,$A55,'Histórico de Jogos'!$F:$F,"E")</f>
        <v>0</v>
      </c>
      <c r="BC55" s="57">
        <f>SUMIFS('Histórico de Jogos'!$A:$A,'Histórico de Jogos'!$B:$B,"&gt;="&amp;BC$2,'Histórico de Jogos'!$B:$B,"&lt;="&amp;EOMONTH(BC$2,0),'Histórico de Jogos'!$D:$D,$A55,'Histórico de Jogos'!$F:$F,"E")</f>
        <v>0</v>
      </c>
      <c r="BD55" s="57">
        <f>SUMIFS('Histórico de Jogos'!$A:$A,'Histórico de Jogos'!$B:$B,"&gt;="&amp;BD$2,'Histórico de Jogos'!$B:$B,"&lt;="&amp;EOMONTH(BD$2,0),'Histórico de Jogos'!$D:$D,$A55,'Histórico de Jogos'!$F:$F,"E")</f>
        <v>0</v>
      </c>
      <c r="BE55" s="57">
        <f>SUMIFS('Histórico de Jogos'!$A:$A,'Histórico de Jogos'!$B:$B,"&gt;="&amp;BE$2,'Histórico de Jogos'!$B:$B,"&lt;="&amp;EOMONTH(BE$2,0),'Histórico de Jogos'!$D:$D,$A55,'Histórico de Jogos'!$F:$F,"E")</f>
        <v>0</v>
      </c>
      <c r="BF55" s="57">
        <f>SUMIFS('Histórico de Jogos'!$A:$A,'Histórico de Jogos'!$B:$B,"&gt;="&amp;BF$2,'Histórico de Jogos'!$B:$B,"&lt;="&amp;EOMONTH(BF$2,0),'Histórico de Jogos'!$D:$D,$A55,'Histórico de Jogos'!$F:$F,"E")</f>
        <v>0</v>
      </c>
      <c r="BG55" s="57">
        <f>SUMIFS('Histórico de Jogos'!$A:$A,'Histórico de Jogos'!$B:$B,"&gt;="&amp;BG$2,'Histórico de Jogos'!$B:$B,"&lt;="&amp;EOMONTH(BG$2,0),'Histórico de Jogos'!$D:$D,$A55,'Histórico de Jogos'!$F:$F,"E")</f>
        <v>0</v>
      </c>
      <c r="BH55" s="57">
        <f>SUMIFS('Histórico de Jogos'!$A:$A,'Histórico de Jogos'!$B:$B,"&gt;="&amp;BH$2,'Histórico de Jogos'!$B:$B,"&lt;="&amp;EOMONTH(BH$2,0),'Histórico de Jogos'!$D:$D,$A55,'Histórico de Jogos'!$F:$F,"E")</f>
        <v>0</v>
      </c>
      <c r="BI55" s="57">
        <f>SUMIFS('Histórico de Jogos'!$A:$A,'Histórico de Jogos'!$B:$B,"&gt;="&amp;BI$2,'Histórico de Jogos'!$B:$B,"&lt;="&amp;EOMONTH(BI$2,0),'Histórico de Jogos'!$D:$D,$A55,'Histórico de Jogos'!$F:$F,"E")</f>
        <v>0</v>
      </c>
      <c r="BJ55" s="79">
        <f t="shared" ref="BJ55:BU55" si="268">SUM(Z55*3)+(AX55)</f>
        <v>0</v>
      </c>
      <c r="BK55" s="79">
        <f t="shared" si="268"/>
        <v>0</v>
      </c>
      <c r="BL55" s="79">
        <f t="shared" si="268"/>
        <v>0</v>
      </c>
      <c r="BM55" s="79">
        <f t="shared" si="268"/>
        <v>0</v>
      </c>
      <c r="BN55" s="79">
        <f t="shared" si="268"/>
        <v>0</v>
      </c>
      <c r="BO55" s="79">
        <f t="shared" si="268"/>
        <v>6</v>
      </c>
      <c r="BP55" s="79">
        <f t="shared" si="268"/>
        <v>3</v>
      </c>
      <c r="BQ55" s="79">
        <f t="shared" si="268"/>
        <v>0</v>
      </c>
      <c r="BR55" s="79">
        <f t="shared" si="268"/>
        <v>0</v>
      </c>
      <c r="BS55" s="79">
        <f t="shared" si="268"/>
        <v>0</v>
      </c>
      <c r="BT55" s="79">
        <f t="shared" si="268"/>
        <v>0</v>
      </c>
      <c r="BU55" s="79">
        <f t="shared" si="268"/>
        <v>0</v>
      </c>
    </row>
    <row r="56">
      <c r="A56" s="22" t="str">
        <f>Atletas!A:A</f>
        <v>Enoque</v>
      </c>
      <c r="B56" s="78">
        <f t="shared" ref="B56:C56" si="269">BJ56/(4*3)</f>
        <v>0</v>
      </c>
      <c r="C56" s="78">
        <f t="shared" si="269"/>
        <v>0</v>
      </c>
      <c r="D56" s="78">
        <f t="shared" si="7"/>
        <v>0</v>
      </c>
      <c r="E56" s="78">
        <f t="shared" ref="E56:F56" si="270">BM56/(4*3)</f>
        <v>0</v>
      </c>
      <c r="F56" s="78">
        <f t="shared" si="270"/>
        <v>0</v>
      </c>
      <c r="G56" s="78">
        <f t="shared" si="9"/>
        <v>0.2</v>
      </c>
      <c r="H56" s="78">
        <f t="shared" ref="H56:I56" si="271">BP56/(4*3)</f>
        <v>0</v>
      </c>
      <c r="I56" s="78">
        <f t="shared" si="271"/>
        <v>0</v>
      </c>
      <c r="J56" s="78">
        <f t="shared" si="11"/>
        <v>0</v>
      </c>
      <c r="K56" s="78">
        <f t="shared" ref="K56:M56" si="272">BS56/(4*3)</f>
        <v>0</v>
      </c>
      <c r="L56" s="78">
        <f t="shared" si="272"/>
        <v>0</v>
      </c>
      <c r="M56" s="78">
        <f t="shared" si="272"/>
        <v>0</v>
      </c>
      <c r="N56" s="79">
        <f>SUMIFS('Histórico de Jogos'!$A:$A,'Histórico de Jogos'!$B:$B,"&gt;="&amp;N$2,'Histórico de Jogos'!$B:$B,"&lt;="&amp;EOMONTH(N$2,0),'Histórico de Jogos'!$D:$D,$A56)</f>
        <v>0</v>
      </c>
      <c r="O56" s="79">
        <f>SUMIFS('Histórico de Jogos'!$A:$A,'Histórico de Jogos'!$B:$B,"&gt;="&amp;O$2,'Histórico de Jogos'!$B:$B,"&lt;="&amp;EOMONTH(O$2,0),'Histórico de Jogos'!$D:$D,$A56)</f>
        <v>0</v>
      </c>
      <c r="P56" s="79">
        <f>SUMIFS('Histórico de Jogos'!$A:$A,'Histórico de Jogos'!$B:$B,"&gt;="&amp;P$2,'Histórico de Jogos'!$B:$B,"&lt;="&amp;EOMONTH(P$2,0),'Histórico de Jogos'!$D:$D,$A56)</f>
        <v>0</v>
      </c>
      <c r="Q56" s="79">
        <f>SUMIFS('Histórico de Jogos'!$A:$A,'Histórico de Jogos'!$B:$B,"&gt;="&amp;Q$2,'Histórico de Jogos'!$B:$B,"&lt;="&amp;EOMONTH(Q$2,0),'Histórico de Jogos'!$D:$D,$A56)</f>
        <v>0</v>
      </c>
      <c r="R56" s="79">
        <f>SUMIFS('Histórico de Jogos'!$A:$A,'Histórico de Jogos'!$B:$B,"&gt;="&amp;R$2,'Histórico de Jogos'!$B:$B,"&lt;="&amp;EOMONTH(R$2,0),'Histórico de Jogos'!$D:$D,$A56)</f>
        <v>0</v>
      </c>
      <c r="S56" s="79">
        <f>SUMIFS('Histórico de Jogos'!$A:$A,'Histórico de Jogos'!$B:$B,"&gt;="&amp;S$2,'Histórico de Jogos'!$B:$B,"&lt;="&amp;EOMONTH(S$2,0),'Histórico de Jogos'!$D:$D,$A56)</f>
        <v>1</v>
      </c>
      <c r="T56" s="79">
        <f>SUMIFS('Histórico de Jogos'!$A:$A,'Histórico de Jogos'!$B:$B,"&gt;="&amp;T$2,'Histórico de Jogos'!$B:$B,"&lt;="&amp;EOMONTH(T$2,0),'Histórico de Jogos'!$D:$D,$A56)</f>
        <v>0</v>
      </c>
      <c r="U56" s="79">
        <f>SUMIFS('Histórico de Jogos'!$A:$A,'Histórico de Jogos'!$B:$B,"&gt;="&amp;U$2,'Histórico de Jogos'!$B:$B,"&lt;="&amp;EOMONTH(U$2,0),'Histórico de Jogos'!$D:$D,$A56)</f>
        <v>0</v>
      </c>
      <c r="V56" s="79">
        <f>SUMIFS('Histórico de Jogos'!$A:$A,'Histórico de Jogos'!$B:$B,"&gt;="&amp;V$2,'Histórico de Jogos'!$B:$B,"&lt;="&amp;EOMONTH(V$2,0),'Histórico de Jogos'!$D:$D,$A56)</f>
        <v>0</v>
      </c>
      <c r="W56" s="79">
        <f>SUMIFS('Histórico de Jogos'!$A:$A,'Histórico de Jogos'!$B:$B,"&gt;="&amp;W$2,'Histórico de Jogos'!$B:$B,"&lt;="&amp;EOMONTH(W$2,0),'Histórico de Jogos'!$D:$D,$A56)</f>
        <v>0</v>
      </c>
      <c r="X56" s="79">
        <f>SUMIFS('Histórico de Jogos'!$A:$A,'Histórico de Jogos'!$B:$B,"&gt;="&amp;X$2,'Histórico de Jogos'!$B:$B,"&lt;="&amp;EOMONTH(X$2,0),'Histórico de Jogos'!$D:$D,$A56)</f>
        <v>0</v>
      </c>
      <c r="Y56" s="79">
        <f>SUMIFS('Histórico de Jogos'!$A:$A,'Histórico de Jogos'!$B:$B,"&gt;="&amp;Y$2,'Histórico de Jogos'!$B:$B,"&lt;="&amp;EOMONTH(Y$2,0),'Histórico de Jogos'!$D:$D,$A56)</f>
        <v>0</v>
      </c>
      <c r="Z56" s="80">
        <f>SUMIFS('Histórico de Jogos'!$A:$A,'Histórico de Jogos'!$B:$B,"&gt;="&amp;Z$2,'Histórico de Jogos'!$B:$B,"&lt;="&amp;EOMONTH(Z$2,0),'Histórico de Jogos'!$D:$D,$A56,'Histórico de Jogos'!$F:$F,"V")</f>
        <v>0</v>
      </c>
      <c r="AA56" s="80">
        <f>SUMIFS('Histórico de Jogos'!$A:$A,'Histórico de Jogos'!$B:$B,"&gt;="&amp;AA$2,'Histórico de Jogos'!$B:$B,"&lt;="&amp;EOMONTH(AA$2,0),'Histórico de Jogos'!$D:$D,$A56,'Histórico de Jogos'!$F:$F,"V")</f>
        <v>0</v>
      </c>
      <c r="AB56" s="80">
        <f>SUMIFS('Histórico de Jogos'!$A:$A,'Histórico de Jogos'!$B:$B,"&gt;="&amp;AB$2,'Histórico de Jogos'!$B:$B,"&lt;="&amp;EOMONTH(AB$2,0),'Histórico de Jogos'!$D:$D,$A56,'Histórico de Jogos'!$F:$F,"V")</f>
        <v>0</v>
      </c>
      <c r="AC56" s="80">
        <f>SUMIFS('Histórico de Jogos'!$A:$A,'Histórico de Jogos'!$B:$B,"&gt;="&amp;AC$2,'Histórico de Jogos'!$B:$B,"&lt;="&amp;EOMONTH(AC$2,0),'Histórico de Jogos'!$D:$D,$A56,'Histórico de Jogos'!$F:$F,"V")</f>
        <v>0</v>
      </c>
      <c r="AD56" s="80">
        <f>SUMIFS('Histórico de Jogos'!$A:$A,'Histórico de Jogos'!$B:$B,"&gt;="&amp;AD$2,'Histórico de Jogos'!$B:$B,"&lt;="&amp;EOMONTH(AD$2,0),'Histórico de Jogos'!$D:$D,$A56,'Histórico de Jogos'!$F:$F,"V")</f>
        <v>0</v>
      </c>
      <c r="AE56" s="80">
        <f>SUMIFS('Histórico de Jogos'!$A:$A,'Histórico de Jogos'!$B:$B,"&gt;="&amp;AE$2,'Histórico de Jogos'!$B:$B,"&lt;="&amp;EOMONTH(AE$2,0),'Histórico de Jogos'!$D:$D,$A56,'Histórico de Jogos'!$F:$F,"V")</f>
        <v>1</v>
      </c>
      <c r="AF56" s="80">
        <f>SUMIFS('Histórico de Jogos'!$A:$A,'Histórico de Jogos'!$B:$B,"&gt;="&amp;AF$2,'Histórico de Jogos'!$B:$B,"&lt;="&amp;EOMONTH(AF$2,0),'Histórico de Jogos'!$D:$D,$A56,'Histórico de Jogos'!$F:$F,"V")</f>
        <v>0</v>
      </c>
      <c r="AG56" s="80">
        <f>SUMIFS('Histórico de Jogos'!$A:$A,'Histórico de Jogos'!$B:$B,"&gt;="&amp;AG$2,'Histórico de Jogos'!$B:$B,"&lt;="&amp;EOMONTH(AG$2,0),'Histórico de Jogos'!$D:$D,$A56,'Histórico de Jogos'!$F:$F,"V")</f>
        <v>0</v>
      </c>
      <c r="AH56" s="80">
        <f>SUMIFS('Histórico de Jogos'!$A:$A,'Histórico de Jogos'!$B:$B,"&gt;="&amp;AH$2,'Histórico de Jogos'!$B:$B,"&lt;="&amp;EOMONTH(AH$2,0),'Histórico de Jogos'!$D:$D,$A56,'Histórico de Jogos'!$F:$F,"V")</f>
        <v>0</v>
      </c>
      <c r="AI56" s="80">
        <f>SUMIFS('Histórico de Jogos'!$A:$A,'Histórico de Jogos'!$B:$B,"&gt;="&amp;AI$2,'Histórico de Jogos'!$B:$B,"&lt;="&amp;EOMONTH(AI$2,0),'Histórico de Jogos'!$D:$D,$A56,'Histórico de Jogos'!$F:$F,"V")</f>
        <v>0</v>
      </c>
      <c r="AJ56" s="80">
        <f>SUMIFS('Histórico de Jogos'!$A:$A,'Histórico de Jogos'!$B:$B,"&gt;="&amp;AJ$2,'Histórico de Jogos'!$B:$B,"&lt;="&amp;EOMONTH(AJ$2,0),'Histórico de Jogos'!$D:$D,$A56,'Histórico de Jogos'!$F:$F,"V")</f>
        <v>0</v>
      </c>
      <c r="AK56" s="80">
        <f>SUMIFS('Histórico de Jogos'!$A:$A,'Histórico de Jogos'!$B:$B,"&gt;="&amp;AK$2,'Histórico de Jogos'!$B:$B,"&lt;="&amp;EOMONTH(AK$2,0),'Histórico de Jogos'!$D:$D,$A56,'Histórico de Jogos'!$F:$F,"V")</f>
        <v>0</v>
      </c>
      <c r="AL56" s="81">
        <f>SUMIFS('Histórico de Jogos'!$A:$A,'Histórico de Jogos'!$B:$B,"&gt;="&amp;AL$2,'Histórico de Jogos'!$B:$B,"&lt;="&amp;EOMONTH(AL$2,0),'Histórico de Jogos'!$D:$D,$A56,'Histórico de Jogos'!$F:$F,"V")</f>
        <v>0</v>
      </c>
      <c r="AM56" s="81">
        <f>SUMIFS('Histórico de Jogos'!$A:$A,'Histórico de Jogos'!$B:$B,"&gt;="&amp;AM$2,'Histórico de Jogos'!$B:$B,"&lt;="&amp;EOMONTH(AM$2,0),'Histórico de Jogos'!$D:$D,$A56,'Histórico de Jogos'!$F:$F,"V")</f>
        <v>0</v>
      </c>
      <c r="AN56" s="81">
        <f>SUMIFS('Histórico de Jogos'!$A:$A,'Histórico de Jogos'!$B:$B,"&gt;="&amp;AN$2,'Histórico de Jogos'!$B:$B,"&lt;="&amp;EOMONTH(AN$2,0),'Histórico de Jogos'!$D:$D,$A56,'Histórico de Jogos'!$F:$F,"V")</f>
        <v>0</v>
      </c>
      <c r="AO56" s="81">
        <f>SUMIFS('Histórico de Jogos'!$A:$A,'Histórico de Jogos'!$B:$B,"&gt;="&amp;AO$2,'Histórico de Jogos'!$B:$B,"&lt;="&amp;EOMONTH(AO$2,0),'Histórico de Jogos'!$D:$D,$A56,'Histórico de Jogos'!$F:$F,"V")</f>
        <v>0</v>
      </c>
      <c r="AP56" s="81">
        <f>SUMIFS('Histórico de Jogos'!$A:$A,'Histórico de Jogos'!$B:$B,"&gt;="&amp;AP$2,'Histórico de Jogos'!$B:$B,"&lt;="&amp;EOMONTH(AP$2,0),'Histórico de Jogos'!$D:$D,$A56,'Histórico de Jogos'!$F:$F,"V")</f>
        <v>0</v>
      </c>
      <c r="AQ56" s="81">
        <f>SUMIFS('Histórico de Jogos'!$A:$A,'Histórico de Jogos'!$B:$B,"&gt;="&amp;AQ$2,'Histórico de Jogos'!$B:$B,"&lt;="&amp;EOMONTH(AQ$2,0),'Histórico de Jogos'!$D:$D,$A56,'Histórico de Jogos'!$F:$F,"V")</f>
        <v>1</v>
      </c>
      <c r="AR56" s="81">
        <f>SUMIFS('Histórico de Jogos'!$A:$A,'Histórico de Jogos'!$B:$B,"&gt;="&amp;AR$2,'Histórico de Jogos'!$B:$B,"&lt;="&amp;EOMONTH(AR$2,0),'Histórico de Jogos'!$D:$D,$A56,'Histórico de Jogos'!$F:$F,"V")</f>
        <v>0</v>
      </c>
      <c r="AS56" s="81">
        <f>SUMIFS('Histórico de Jogos'!$A:$A,'Histórico de Jogos'!$B:$B,"&gt;="&amp;AS$2,'Histórico de Jogos'!$B:$B,"&lt;="&amp;EOMONTH(AS$2,0),'Histórico de Jogos'!$D:$D,$A56,'Histórico de Jogos'!$F:$F,"V")</f>
        <v>0</v>
      </c>
      <c r="AT56" s="81">
        <f>SUMIFS('Histórico de Jogos'!$A:$A,'Histórico de Jogos'!$B:$B,"&gt;="&amp;AT$2,'Histórico de Jogos'!$B:$B,"&lt;="&amp;EOMONTH(AT$2,0),'Histórico de Jogos'!$D:$D,$A56,'Histórico de Jogos'!$F:$F,"V")</f>
        <v>0</v>
      </c>
      <c r="AU56" s="81">
        <f>SUMIFS('Histórico de Jogos'!$A:$A,'Histórico de Jogos'!$B:$B,"&gt;="&amp;AU$2,'Histórico de Jogos'!$B:$B,"&lt;="&amp;EOMONTH(AU$2,0),'Histórico de Jogos'!$D:$D,$A56,'Histórico de Jogos'!$F:$F,"V")</f>
        <v>0</v>
      </c>
      <c r="AV56" s="81">
        <f>SUMIFS('Histórico de Jogos'!$A:$A,'Histórico de Jogos'!$B:$B,"&gt;="&amp;AV$2,'Histórico de Jogos'!$B:$B,"&lt;="&amp;EOMONTH(AV$2,0),'Histórico de Jogos'!$D:$D,$A56,'Histórico de Jogos'!$F:$F,"V")</f>
        <v>0</v>
      </c>
      <c r="AW56" s="81">
        <f>SUMIFS('Histórico de Jogos'!$A:$A,'Histórico de Jogos'!$B:$B,"&gt;="&amp;AW$2,'Histórico de Jogos'!$B:$B,"&lt;="&amp;EOMONTH(AW$2,0),'Histórico de Jogos'!$D:$D,$A56,'Histórico de Jogos'!$F:$F,"V")</f>
        <v>0</v>
      </c>
      <c r="AX56" s="57">
        <f>SUMIFS('Histórico de Jogos'!$A:$A,'Histórico de Jogos'!$B:$B,"&gt;="&amp;AX$2,'Histórico de Jogos'!$B:$B,"&lt;="&amp;EOMONTH(AX$2,0),'Histórico de Jogos'!$D:$D,$A56,'Histórico de Jogos'!$F:$F,"E")</f>
        <v>0</v>
      </c>
      <c r="AY56" s="57">
        <f>SUMIFS('Histórico de Jogos'!$A:$A,'Histórico de Jogos'!$B:$B,"&gt;="&amp;AY$2,'Histórico de Jogos'!$B:$B,"&lt;="&amp;EOMONTH(AY$2,0),'Histórico de Jogos'!$D:$D,$A56,'Histórico de Jogos'!$F:$F,"E")</f>
        <v>0</v>
      </c>
      <c r="AZ56" s="57">
        <f>SUMIFS('Histórico de Jogos'!$A:$A,'Histórico de Jogos'!$B:$B,"&gt;="&amp;AZ$2,'Histórico de Jogos'!$B:$B,"&lt;="&amp;EOMONTH(AZ$2,0),'Histórico de Jogos'!$D:$D,$A56,'Histórico de Jogos'!$F:$F,"E")</f>
        <v>0</v>
      </c>
      <c r="BA56" s="57">
        <f>SUMIFS('Histórico de Jogos'!$A:$A,'Histórico de Jogos'!$B:$B,"&gt;="&amp;BA$2,'Histórico de Jogos'!$B:$B,"&lt;="&amp;EOMONTH(BA$2,0),'Histórico de Jogos'!$D:$D,$A56,'Histórico de Jogos'!$F:$F,"E")</f>
        <v>0</v>
      </c>
      <c r="BB56" s="57">
        <f>SUMIFS('Histórico de Jogos'!$A:$A,'Histórico de Jogos'!$B:$B,"&gt;="&amp;BB$2,'Histórico de Jogos'!$B:$B,"&lt;="&amp;EOMONTH(BB$2,0),'Histórico de Jogos'!$D:$D,$A56,'Histórico de Jogos'!$F:$F,"E")</f>
        <v>0</v>
      </c>
      <c r="BC56" s="57">
        <f>SUMIFS('Histórico de Jogos'!$A:$A,'Histórico de Jogos'!$B:$B,"&gt;="&amp;BC$2,'Histórico de Jogos'!$B:$B,"&lt;="&amp;EOMONTH(BC$2,0),'Histórico de Jogos'!$D:$D,$A56,'Histórico de Jogos'!$F:$F,"E")</f>
        <v>0</v>
      </c>
      <c r="BD56" s="57">
        <f>SUMIFS('Histórico de Jogos'!$A:$A,'Histórico de Jogos'!$B:$B,"&gt;="&amp;BD$2,'Histórico de Jogos'!$B:$B,"&lt;="&amp;EOMONTH(BD$2,0),'Histórico de Jogos'!$D:$D,$A56,'Histórico de Jogos'!$F:$F,"E")</f>
        <v>0</v>
      </c>
      <c r="BE56" s="57">
        <f>SUMIFS('Histórico de Jogos'!$A:$A,'Histórico de Jogos'!$B:$B,"&gt;="&amp;BE$2,'Histórico de Jogos'!$B:$B,"&lt;="&amp;EOMONTH(BE$2,0),'Histórico de Jogos'!$D:$D,$A56,'Histórico de Jogos'!$F:$F,"E")</f>
        <v>0</v>
      </c>
      <c r="BF56" s="57">
        <f>SUMIFS('Histórico de Jogos'!$A:$A,'Histórico de Jogos'!$B:$B,"&gt;="&amp;BF$2,'Histórico de Jogos'!$B:$B,"&lt;="&amp;EOMONTH(BF$2,0),'Histórico de Jogos'!$D:$D,$A56,'Histórico de Jogos'!$F:$F,"E")</f>
        <v>0</v>
      </c>
      <c r="BG56" s="57">
        <f>SUMIFS('Histórico de Jogos'!$A:$A,'Histórico de Jogos'!$B:$B,"&gt;="&amp;BG$2,'Histórico de Jogos'!$B:$B,"&lt;="&amp;EOMONTH(BG$2,0),'Histórico de Jogos'!$D:$D,$A56,'Histórico de Jogos'!$F:$F,"E")</f>
        <v>0</v>
      </c>
      <c r="BH56" s="57">
        <f>SUMIFS('Histórico de Jogos'!$A:$A,'Histórico de Jogos'!$B:$B,"&gt;="&amp;BH$2,'Histórico de Jogos'!$B:$B,"&lt;="&amp;EOMONTH(BH$2,0),'Histórico de Jogos'!$D:$D,$A56,'Histórico de Jogos'!$F:$F,"E")</f>
        <v>0</v>
      </c>
      <c r="BI56" s="57">
        <f>SUMIFS('Histórico de Jogos'!$A:$A,'Histórico de Jogos'!$B:$B,"&gt;="&amp;BI$2,'Histórico de Jogos'!$B:$B,"&lt;="&amp;EOMONTH(BI$2,0),'Histórico de Jogos'!$D:$D,$A56,'Histórico de Jogos'!$F:$F,"E")</f>
        <v>0</v>
      </c>
      <c r="BJ56" s="79">
        <f t="shared" ref="BJ56:BU56" si="273">SUM(Z56*3)+(AX56)</f>
        <v>0</v>
      </c>
      <c r="BK56" s="79">
        <f t="shared" si="273"/>
        <v>0</v>
      </c>
      <c r="BL56" s="79">
        <f t="shared" si="273"/>
        <v>0</v>
      </c>
      <c r="BM56" s="79">
        <f t="shared" si="273"/>
        <v>0</v>
      </c>
      <c r="BN56" s="79">
        <f t="shared" si="273"/>
        <v>0</v>
      </c>
      <c r="BO56" s="79">
        <f t="shared" si="273"/>
        <v>3</v>
      </c>
      <c r="BP56" s="79">
        <f t="shared" si="273"/>
        <v>0</v>
      </c>
      <c r="BQ56" s="79">
        <f t="shared" si="273"/>
        <v>0</v>
      </c>
      <c r="BR56" s="79">
        <f t="shared" si="273"/>
        <v>0</v>
      </c>
      <c r="BS56" s="79">
        <f t="shared" si="273"/>
        <v>0</v>
      </c>
      <c r="BT56" s="79">
        <f t="shared" si="273"/>
        <v>0</v>
      </c>
      <c r="BU56" s="79">
        <f t="shared" si="273"/>
        <v>0</v>
      </c>
    </row>
    <row r="57">
      <c r="A57" s="22" t="str">
        <f>Atletas!A:A</f>
        <v>Raul</v>
      </c>
      <c r="B57" s="78">
        <f t="shared" ref="B57:C57" si="274">BJ57/(4*3)</f>
        <v>0</v>
      </c>
      <c r="C57" s="78">
        <f t="shared" si="274"/>
        <v>0</v>
      </c>
      <c r="D57" s="78">
        <f t="shared" si="7"/>
        <v>0</v>
      </c>
      <c r="E57" s="78">
        <f t="shared" ref="E57:F57" si="275">BM57/(4*3)</f>
        <v>0</v>
      </c>
      <c r="F57" s="78">
        <f t="shared" si="275"/>
        <v>0</v>
      </c>
      <c r="G57" s="78">
        <f t="shared" si="9"/>
        <v>0.4</v>
      </c>
      <c r="H57" s="78">
        <f t="shared" ref="H57:I57" si="276">BP57/(4*3)</f>
        <v>0</v>
      </c>
      <c r="I57" s="78">
        <f t="shared" si="276"/>
        <v>0</v>
      </c>
      <c r="J57" s="78">
        <f t="shared" si="11"/>
        <v>0</v>
      </c>
      <c r="K57" s="78">
        <f t="shared" ref="K57:M57" si="277">BS57/(4*3)</f>
        <v>0</v>
      </c>
      <c r="L57" s="78">
        <f t="shared" si="277"/>
        <v>0</v>
      </c>
      <c r="M57" s="78">
        <f t="shared" si="277"/>
        <v>0</v>
      </c>
      <c r="N57" s="79">
        <f>SUMIFS('Histórico de Jogos'!$A:$A,'Histórico de Jogos'!$B:$B,"&gt;="&amp;N$2,'Histórico de Jogos'!$B:$B,"&lt;="&amp;EOMONTH(N$2,0),'Histórico de Jogos'!$D:$D,$A57)</f>
        <v>0</v>
      </c>
      <c r="O57" s="79">
        <f>SUMIFS('Histórico de Jogos'!$A:$A,'Histórico de Jogos'!$B:$B,"&gt;="&amp;O$2,'Histórico de Jogos'!$B:$B,"&lt;="&amp;EOMONTH(O$2,0),'Histórico de Jogos'!$D:$D,$A57)</f>
        <v>0</v>
      </c>
      <c r="P57" s="79">
        <f>SUMIFS('Histórico de Jogos'!$A:$A,'Histórico de Jogos'!$B:$B,"&gt;="&amp;P$2,'Histórico de Jogos'!$B:$B,"&lt;="&amp;EOMONTH(P$2,0),'Histórico de Jogos'!$D:$D,$A57)</f>
        <v>0</v>
      </c>
      <c r="Q57" s="79">
        <f>SUMIFS('Histórico de Jogos'!$A:$A,'Histórico de Jogos'!$B:$B,"&gt;="&amp;Q$2,'Histórico de Jogos'!$B:$B,"&lt;="&amp;EOMONTH(Q$2,0),'Histórico de Jogos'!$D:$D,$A57)</f>
        <v>0</v>
      </c>
      <c r="R57" s="79">
        <f>SUMIFS('Histórico de Jogos'!$A:$A,'Histórico de Jogos'!$B:$B,"&gt;="&amp;R$2,'Histórico de Jogos'!$B:$B,"&lt;="&amp;EOMONTH(R$2,0),'Histórico de Jogos'!$D:$D,$A57)</f>
        <v>0</v>
      </c>
      <c r="S57" s="79">
        <f>SUMIFS('Histórico de Jogos'!$A:$A,'Histórico de Jogos'!$B:$B,"&gt;="&amp;S$2,'Histórico de Jogos'!$B:$B,"&lt;="&amp;EOMONTH(S$2,0),'Histórico de Jogos'!$D:$D,$A57)</f>
        <v>3</v>
      </c>
      <c r="T57" s="79">
        <f>SUMIFS('Histórico de Jogos'!$A:$A,'Histórico de Jogos'!$B:$B,"&gt;="&amp;T$2,'Histórico de Jogos'!$B:$B,"&lt;="&amp;EOMONTH(T$2,0),'Histórico de Jogos'!$D:$D,$A57)</f>
        <v>0</v>
      </c>
      <c r="U57" s="79">
        <f>SUMIFS('Histórico de Jogos'!$A:$A,'Histórico de Jogos'!$B:$B,"&gt;="&amp;U$2,'Histórico de Jogos'!$B:$B,"&lt;="&amp;EOMONTH(U$2,0),'Histórico de Jogos'!$D:$D,$A57)</f>
        <v>0</v>
      </c>
      <c r="V57" s="79">
        <f>SUMIFS('Histórico de Jogos'!$A:$A,'Histórico de Jogos'!$B:$B,"&gt;="&amp;V$2,'Histórico de Jogos'!$B:$B,"&lt;="&amp;EOMONTH(V$2,0),'Histórico de Jogos'!$D:$D,$A57)</f>
        <v>0</v>
      </c>
      <c r="W57" s="79">
        <f>SUMIFS('Histórico de Jogos'!$A:$A,'Histórico de Jogos'!$B:$B,"&gt;="&amp;W$2,'Histórico de Jogos'!$B:$B,"&lt;="&amp;EOMONTH(W$2,0),'Histórico de Jogos'!$D:$D,$A57)</f>
        <v>0</v>
      </c>
      <c r="X57" s="79">
        <f>SUMIFS('Histórico de Jogos'!$A:$A,'Histórico de Jogos'!$B:$B,"&gt;="&amp;X$2,'Histórico de Jogos'!$B:$B,"&lt;="&amp;EOMONTH(X$2,0),'Histórico de Jogos'!$D:$D,$A57)</f>
        <v>0</v>
      </c>
      <c r="Y57" s="79">
        <f>SUMIFS('Histórico de Jogos'!$A:$A,'Histórico de Jogos'!$B:$B,"&gt;="&amp;Y$2,'Histórico de Jogos'!$B:$B,"&lt;="&amp;EOMONTH(Y$2,0),'Histórico de Jogos'!$D:$D,$A57)</f>
        <v>0</v>
      </c>
      <c r="Z57" s="80">
        <f>SUMIFS('Histórico de Jogos'!$A:$A,'Histórico de Jogos'!$B:$B,"&gt;="&amp;Z$2,'Histórico de Jogos'!$B:$B,"&lt;="&amp;EOMONTH(Z$2,0),'Histórico de Jogos'!$D:$D,$A57,'Histórico de Jogos'!$F:$F,"V")</f>
        <v>0</v>
      </c>
      <c r="AA57" s="80">
        <f>SUMIFS('Histórico de Jogos'!$A:$A,'Histórico de Jogos'!$B:$B,"&gt;="&amp;AA$2,'Histórico de Jogos'!$B:$B,"&lt;="&amp;EOMONTH(AA$2,0),'Histórico de Jogos'!$D:$D,$A57,'Histórico de Jogos'!$F:$F,"V")</f>
        <v>0</v>
      </c>
      <c r="AB57" s="80">
        <f>SUMIFS('Histórico de Jogos'!$A:$A,'Histórico de Jogos'!$B:$B,"&gt;="&amp;AB$2,'Histórico de Jogos'!$B:$B,"&lt;="&amp;EOMONTH(AB$2,0),'Histórico de Jogos'!$D:$D,$A57,'Histórico de Jogos'!$F:$F,"V")</f>
        <v>0</v>
      </c>
      <c r="AC57" s="80">
        <f>SUMIFS('Histórico de Jogos'!$A:$A,'Histórico de Jogos'!$B:$B,"&gt;="&amp;AC$2,'Histórico de Jogos'!$B:$B,"&lt;="&amp;EOMONTH(AC$2,0),'Histórico de Jogos'!$D:$D,$A57,'Histórico de Jogos'!$F:$F,"V")</f>
        <v>0</v>
      </c>
      <c r="AD57" s="80">
        <f>SUMIFS('Histórico de Jogos'!$A:$A,'Histórico de Jogos'!$B:$B,"&gt;="&amp;AD$2,'Histórico de Jogos'!$B:$B,"&lt;="&amp;EOMONTH(AD$2,0),'Histórico de Jogos'!$D:$D,$A57,'Histórico de Jogos'!$F:$F,"V")</f>
        <v>0</v>
      </c>
      <c r="AE57" s="80">
        <f>SUMIFS('Histórico de Jogos'!$A:$A,'Histórico de Jogos'!$B:$B,"&gt;="&amp;AE$2,'Histórico de Jogos'!$B:$B,"&lt;="&amp;EOMONTH(AE$2,0),'Histórico de Jogos'!$D:$D,$A57,'Histórico de Jogos'!$F:$F,"V")</f>
        <v>2</v>
      </c>
      <c r="AF57" s="80">
        <f>SUMIFS('Histórico de Jogos'!$A:$A,'Histórico de Jogos'!$B:$B,"&gt;="&amp;AF$2,'Histórico de Jogos'!$B:$B,"&lt;="&amp;EOMONTH(AF$2,0),'Histórico de Jogos'!$D:$D,$A57,'Histórico de Jogos'!$F:$F,"V")</f>
        <v>0</v>
      </c>
      <c r="AG57" s="80">
        <f>SUMIFS('Histórico de Jogos'!$A:$A,'Histórico de Jogos'!$B:$B,"&gt;="&amp;AG$2,'Histórico de Jogos'!$B:$B,"&lt;="&amp;EOMONTH(AG$2,0),'Histórico de Jogos'!$D:$D,$A57,'Histórico de Jogos'!$F:$F,"V")</f>
        <v>0</v>
      </c>
      <c r="AH57" s="80">
        <f>SUMIFS('Histórico de Jogos'!$A:$A,'Histórico de Jogos'!$B:$B,"&gt;="&amp;AH$2,'Histórico de Jogos'!$B:$B,"&lt;="&amp;EOMONTH(AH$2,0),'Histórico de Jogos'!$D:$D,$A57,'Histórico de Jogos'!$F:$F,"V")</f>
        <v>0</v>
      </c>
      <c r="AI57" s="80">
        <f>SUMIFS('Histórico de Jogos'!$A:$A,'Histórico de Jogos'!$B:$B,"&gt;="&amp;AI$2,'Histórico de Jogos'!$B:$B,"&lt;="&amp;EOMONTH(AI$2,0),'Histórico de Jogos'!$D:$D,$A57,'Histórico de Jogos'!$F:$F,"V")</f>
        <v>0</v>
      </c>
      <c r="AJ57" s="80">
        <f>SUMIFS('Histórico de Jogos'!$A:$A,'Histórico de Jogos'!$B:$B,"&gt;="&amp;AJ$2,'Histórico de Jogos'!$B:$B,"&lt;="&amp;EOMONTH(AJ$2,0),'Histórico de Jogos'!$D:$D,$A57,'Histórico de Jogos'!$F:$F,"V")</f>
        <v>0</v>
      </c>
      <c r="AK57" s="80">
        <f>SUMIFS('Histórico de Jogos'!$A:$A,'Histórico de Jogos'!$B:$B,"&gt;="&amp;AK$2,'Histórico de Jogos'!$B:$B,"&lt;="&amp;EOMONTH(AK$2,0),'Histórico de Jogos'!$D:$D,$A57,'Histórico de Jogos'!$F:$F,"V")</f>
        <v>0</v>
      </c>
      <c r="AL57" s="81">
        <f>SUMIFS('Histórico de Jogos'!$A:$A,'Histórico de Jogos'!$B:$B,"&gt;="&amp;AL$2,'Histórico de Jogos'!$B:$B,"&lt;="&amp;EOMONTH(AL$2,0),'Histórico de Jogos'!$D:$D,$A57,'Histórico de Jogos'!$F:$F,"V")</f>
        <v>0</v>
      </c>
      <c r="AM57" s="81">
        <f>SUMIFS('Histórico de Jogos'!$A:$A,'Histórico de Jogos'!$B:$B,"&gt;="&amp;AM$2,'Histórico de Jogos'!$B:$B,"&lt;="&amp;EOMONTH(AM$2,0),'Histórico de Jogos'!$D:$D,$A57,'Histórico de Jogos'!$F:$F,"V")</f>
        <v>0</v>
      </c>
      <c r="AN57" s="81">
        <f>SUMIFS('Histórico de Jogos'!$A:$A,'Histórico de Jogos'!$B:$B,"&gt;="&amp;AN$2,'Histórico de Jogos'!$B:$B,"&lt;="&amp;EOMONTH(AN$2,0),'Histórico de Jogos'!$D:$D,$A57,'Histórico de Jogos'!$F:$F,"V")</f>
        <v>0</v>
      </c>
      <c r="AO57" s="81">
        <f>SUMIFS('Histórico de Jogos'!$A:$A,'Histórico de Jogos'!$B:$B,"&gt;="&amp;AO$2,'Histórico de Jogos'!$B:$B,"&lt;="&amp;EOMONTH(AO$2,0),'Histórico de Jogos'!$D:$D,$A57,'Histórico de Jogos'!$F:$F,"V")</f>
        <v>0</v>
      </c>
      <c r="AP57" s="81">
        <f>SUMIFS('Histórico de Jogos'!$A:$A,'Histórico de Jogos'!$B:$B,"&gt;="&amp;AP$2,'Histórico de Jogos'!$B:$B,"&lt;="&amp;EOMONTH(AP$2,0),'Histórico de Jogos'!$D:$D,$A57,'Histórico de Jogos'!$F:$F,"V")</f>
        <v>0</v>
      </c>
      <c r="AQ57" s="81">
        <f>SUMIFS('Histórico de Jogos'!$A:$A,'Histórico de Jogos'!$B:$B,"&gt;="&amp;AQ$2,'Histórico de Jogos'!$B:$B,"&lt;="&amp;EOMONTH(AQ$2,0),'Histórico de Jogos'!$D:$D,$A57,'Histórico de Jogos'!$F:$F,"V")</f>
        <v>2</v>
      </c>
      <c r="AR57" s="81">
        <f>SUMIFS('Histórico de Jogos'!$A:$A,'Histórico de Jogos'!$B:$B,"&gt;="&amp;AR$2,'Histórico de Jogos'!$B:$B,"&lt;="&amp;EOMONTH(AR$2,0),'Histórico de Jogos'!$D:$D,$A57,'Histórico de Jogos'!$F:$F,"V")</f>
        <v>0</v>
      </c>
      <c r="AS57" s="81">
        <f>SUMIFS('Histórico de Jogos'!$A:$A,'Histórico de Jogos'!$B:$B,"&gt;="&amp;AS$2,'Histórico de Jogos'!$B:$B,"&lt;="&amp;EOMONTH(AS$2,0),'Histórico de Jogos'!$D:$D,$A57,'Histórico de Jogos'!$F:$F,"V")</f>
        <v>0</v>
      </c>
      <c r="AT57" s="81">
        <f>SUMIFS('Histórico de Jogos'!$A:$A,'Histórico de Jogos'!$B:$B,"&gt;="&amp;AT$2,'Histórico de Jogos'!$B:$B,"&lt;="&amp;EOMONTH(AT$2,0),'Histórico de Jogos'!$D:$D,$A57,'Histórico de Jogos'!$F:$F,"V")</f>
        <v>0</v>
      </c>
      <c r="AU57" s="81">
        <f>SUMIFS('Histórico de Jogos'!$A:$A,'Histórico de Jogos'!$B:$B,"&gt;="&amp;AU$2,'Histórico de Jogos'!$B:$B,"&lt;="&amp;EOMONTH(AU$2,0),'Histórico de Jogos'!$D:$D,$A57,'Histórico de Jogos'!$F:$F,"V")</f>
        <v>0</v>
      </c>
      <c r="AV57" s="81">
        <f>SUMIFS('Histórico de Jogos'!$A:$A,'Histórico de Jogos'!$B:$B,"&gt;="&amp;AV$2,'Histórico de Jogos'!$B:$B,"&lt;="&amp;EOMONTH(AV$2,0),'Histórico de Jogos'!$D:$D,$A57,'Histórico de Jogos'!$F:$F,"V")</f>
        <v>0</v>
      </c>
      <c r="AW57" s="81">
        <f>SUMIFS('Histórico de Jogos'!$A:$A,'Histórico de Jogos'!$B:$B,"&gt;="&amp;AW$2,'Histórico de Jogos'!$B:$B,"&lt;="&amp;EOMONTH(AW$2,0),'Histórico de Jogos'!$D:$D,$A57,'Histórico de Jogos'!$F:$F,"V")</f>
        <v>0</v>
      </c>
      <c r="AX57" s="57">
        <f>SUMIFS('Histórico de Jogos'!$A:$A,'Histórico de Jogos'!$B:$B,"&gt;="&amp;AX$2,'Histórico de Jogos'!$B:$B,"&lt;="&amp;EOMONTH(AX$2,0),'Histórico de Jogos'!$D:$D,$A57,'Histórico de Jogos'!$F:$F,"E")</f>
        <v>0</v>
      </c>
      <c r="AY57" s="57">
        <f>SUMIFS('Histórico de Jogos'!$A:$A,'Histórico de Jogos'!$B:$B,"&gt;="&amp;AY$2,'Histórico de Jogos'!$B:$B,"&lt;="&amp;EOMONTH(AY$2,0),'Histórico de Jogos'!$D:$D,$A57,'Histórico de Jogos'!$F:$F,"E")</f>
        <v>0</v>
      </c>
      <c r="AZ57" s="57">
        <f>SUMIFS('Histórico de Jogos'!$A:$A,'Histórico de Jogos'!$B:$B,"&gt;="&amp;AZ$2,'Histórico de Jogos'!$B:$B,"&lt;="&amp;EOMONTH(AZ$2,0),'Histórico de Jogos'!$D:$D,$A57,'Histórico de Jogos'!$F:$F,"E")</f>
        <v>0</v>
      </c>
      <c r="BA57" s="57">
        <f>SUMIFS('Histórico de Jogos'!$A:$A,'Histórico de Jogos'!$B:$B,"&gt;="&amp;BA$2,'Histórico de Jogos'!$B:$B,"&lt;="&amp;EOMONTH(BA$2,0),'Histórico de Jogos'!$D:$D,$A57,'Histórico de Jogos'!$F:$F,"E")</f>
        <v>0</v>
      </c>
      <c r="BB57" s="57">
        <f>SUMIFS('Histórico de Jogos'!$A:$A,'Histórico de Jogos'!$B:$B,"&gt;="&amp;BB$2,'Histórico de Jogos'!$B:$B,"&lt;="&amp;EOMONTH(BB$2,0),'Histórico de Jogos'!$D:$D,$A57,'Histórico de Jogos'!$F:$F,"E")</f>
        <v>0</v>
      </c>
      <c r="BC57" s="57">
        <f>SUMIFS('Histórico de Jogos'!$A:$A,'Histórico de Jogos'!$B:$B,"&gt;="&amp;BC$2,'Histórico de Jogos'!$B:$B,"&lt;="&amp;EOMONTH(BC$2,0),'Histórico de Jogos'!$D:$D,$A57,'Histórico de Jogos'!$F:$F,"E")</f>
        <v>0</v>
      </c>
      <c r="BD57" s="57">
        <f>SUMIFS('Histórico de Jogos'!$A:$A,'Histórico de Jogos'!$B:$B,"&gt;="&amp;BD$2,'Histórico de Jogos'!$B:$B,"&lt;="&amp;EOMONTH(BD$2,0),'Histórico de Jogos'!$D:$D,$A57,'Histórico de Jogos'!$F:$F,"E")</f>
        <v>0</v>
      </c>
      <c r="BE57" s="57">
        <f>SUMIFS('Histórico de Jogos'!$A:$A,'Histórico de Jogos'!$B:$B,"&gt;="&amp;BE$2,'Histórico de Jogos'!$B:$B,"&lt;="&amp;EOMONTH(BE$2,0),'Histórico de Jogos'!$D:$D,$A57,'Histórico de Jogos'!$F:$F,"E")</f>
        <v>0</v>
      </c>
      <c r="BF57" s="57">
        <f>SUMIFS('Histórico de Jogos'!$A:$A,'Histórico de Jogos'!$B:$B,"&gt;="&amp;BF$2,'Histórico de Jogos'!$B:$B,"&lt;="&amp;EOMONTH(BF$2,0),'Histórico de Jogos'!$D:$D,$A57,'Histórico de Jogos'!$F:$F,"E")</f>
        <v>0</v>
      </c>
      <c r="BG57" s="57">
        <f>SUMIFS('Histórico de Jogos'!$A:$A,'Histórico de Jogos'!$B:$B,"&gt;="&amp;BG$2,'Histórico de Jogos'!$B:$B,"&lt;="&amp;EOMONTH(BG$2,0),'Histórico de Jogos'!$D:$D,$A57,'Histórico de Jogos'!$F:$F,"E")</f>
        <v>0</v>
      </c>
      <c r="BH57" s="57">
        <f>SUMIFS('Histórico de Jogos'!$A:$A,'Histórico de Jogos'!$B:$B,"&gt;="&amp;BH$2,'Histórico de Jogos'!$B:$B,"&lt;="&amp;EOMONTH(BH$2,0),'Histórico de Jogos'!$D:$D,$A57,'Histórico de Jogos'!$F:$F,"E")</f>
        <v>0</v>
      </c>
      <c r="BI57" s="57">
        <f>SUMIFS('Histórico de Jogos'!$A:$A,'Histórico de Jogos'!$B:$B,"&gt;="&amp;BI$2,'Histórico de Jogos'!$B:$B,"&lt;="&amp;EOMONTH(BI$2,0),'Histórico de Jogos'!$D:$D,$A57,'Histórico de Jogos'!$F:$F,"E")</f>
        <v>0</v>
      </c>
      <c r="BJ57" s="79">
        <f t="shared" ref="BJ57:BU57" si="278">SUM(Z57*3)+(AX57)</f>
        <v>0</v>
      </c>
      <c r="BK57" s="79">
        <f t="shared" si="278"/>
        <v>0</v>
      </c>
      <c r="BL57" s="79">
        <f t="shared" si="278"/>
        <v>0</v>
      </c>
      <c r="BM57" s="79">
        <f t="shared" si="278"/>
        <v>0</v>
      </c>
      <c r="BN57" s="79">
        <f t="shared" si="278"/>
        <v>0</v>
      </c>
      <c r="BO57" s="79">
        <f t="shared" si="278"/>
        <v>6</v>
      </c>
      <c r="BP57" s="79">
        <f t="shared" si="278"/>
        <v>0</v>
      </c>
      <c r="BQ57" s="79">
        <f t="shared" si="278"/>
        <v>0</v>
      </c>
      <c r="BR57" s="79">
        <f t="shared" si="278"/>
        <v>0</v>
      </c>
      <c r="BS57" s="79">
        <f t="shared" si="278"/>
        <v>0</v>
      </c>
      <c r="BT57" s="79">
        <f t="shared" si="278"/>
        <v>0</v>
      </c>
      <c r="BU57" s="79">
        <f t="shared" si="278"/>
        <v>0</v>
      </c>
    </row>
    <row r="58">
      <c r="A58" s="22" t="str">
        <f>Atletas!A:A</f>
        <v>Estevão</v>
      </c>
      <c r="B58" s="78">
        <f t="shared" ref="B58:C58" si="279">BJ58/(4*3)</f>
        <v>0</v>
      </c>
      <c r="C58" s="78">
        <f t="shared" si="279"/>
        <v>0</v>
      </c>
      <c r="D58" s="78">
        <f t="shared" si="7"/>
        <v>0</v>
      </c>
      <c r="E58" s="78">
        <f t="shared" ref="E58:F58" si="280">BM58/(4*3)</f>
        <v>0</v>
      </c>
      <c r="F58" s="78">
        <f t="shared" si="280"/>
        <v>0</v>
      </c>
      <c r="G58" s="78">
        <f t="shared" si="9"/>
        <v>0.2</v>
      </c>
      <c r="H58" s="78">
        <f t="shared" ref="H58:I58" si="281">BP58/(4*3)</f>
        <v>0</v>
      </c>
      <c r="I58" s="78">
        <f t="shared" si="281"/>
        <v>0</v>
      </c>
      <c r="J58" s="78">
        <f t="shared" si="11"/>
        <v>0</v>
      </c>
      <c r="K58" s="78">
        <f t="shared" ref="K58:M58" si="282">BS58/(4*3)</f>
        <v>0</v>
      </c>
      <c r="L58" s="78">
        <f t="shared" si="282"/>
        <v>0</v>
      </c>
      <c r="M58" s="78">
        <f t="shared" si="282"/>
        <v>0</v>
      </c>
      <c r="N58" s="79">
        <f>SUMIFS('Histórico de Jogos'!$A:$A,'Histórico de Jogos'!$B:$B,"&gt;="&amp;N$2,'Histórico de Jogos'!$B:$B,"&lt;="&amp;EOMONTH(N$2,0),'Histórico de Jogos'!$D:$D,$A58)</f>
        <v>0</v>
      </c>
      <c r="O58" s="79">
        <f>SUMIFS('Histórico de Jogos'!$A:$A,'Histórico de Jogos'!$B:$B,"&gt;="&amp;O$2,'Histórico de Jogos'!$B:$B,"&lt;="&amp;EOMONTH(O$2,0),'Histórico de Jogos'!$D:$D,$A58)</f>
        <v>0</v>
      </c>
      <c r="P58" s="79">
        <f>SUMIFS('Histórico de Jogos'!$A:$A,'Histórico de Jogos'!$B:$B,"&gt;="&amp;P$2,'Histórico de Jogos'!$B:$B,"&lt;="&amp;EOMONTH(P$2,0),'Histórico de Jogos'!$D:$D,$A58)</f>
        <v>0</v>
      </c>
      <c r="Q58" s="79">
        <f>SUMIFS('Histórico de Jogos'!$A:$A,'Histórico de Jogos'!$B:$B,"&gt;="&amp;Q$2,'Histórico de Jogos'!$B:$B,"&lt;="&amp;EOMONTH(Q$2,0),'Histórico de Jogos'!$D:$D,$A58)</f>
        <v>0</v>
      </c>
      <c r="R58" s="79">
        <f>SUMIFS('Histórico de Jogos'!$A:$A,'Histórico de Jogos'!$B:$B,"&gt;="&amp;R$2,'Histórico de Jogos'!$B:$B,"&lt;="&amp;EOMONTH(R$2,0),'Histórico de Jogos'!$D:$D,$A58)</f>
        <v>0</v>
      </c>
      <c r="S58" s="79">
        <f>SUMIFS('Histórico de Jogos'!$A:$A,'Histórico de Jogos'!$B:$B,"&gt;="&amp;S$2,'Histórico de Jogos'!$B:$B,"&lt;="&amp;EOMONTH(S$2,0),'Histórico de Jogos'!$D:$D,$A58)</f>
        <v>2</v>
      </c>
      <c r="T58" s="79">
        <f>SUMIFS('Histórico de Jogos'!$A:$A,'Histórico de Jogos'!$B:$B,"&gt;="&amp;T$2,'Histórico de Jogos'!$B:$B,"&lt;="&amp;EOMONTH(T$2,0),'Histórico de Jogos'!$D:$D,$A58)</f>
        <v>0</v>
      </c>
      <c r="U58" s="79">
        <f>SUMIFS('Histórico de Jogos'!$A:$A,'Histórico de Jogos'!$B:$B,"&gt;="&amp;U$2,'Histórico de Jogos'!$B:$B,"&lt;="&amp;EOMONTH(U$2,0),'Histórico de Jogos'!$D:$D,$A58)</f>
        <v>0</v>
      </c>
      <c r="V58" s="79">
        <f>SUMIFS('Histórico de Jogos'!$A:$A,'Histórico de Jogos'!$B:$B,"&gt;="&amp;V$2,'Histórico de Jogos'!$B:$B,"&lt;="&amp;EOMONTH(V$2,0),'Histórico de Jogos'!$D:$D,$A58)</f>
        <v>0</v>
      </c>
      <c r="W58" s="79">
        <f>SUMIFS('Histórico de Jogos'!$A:$A,'Histórico de Jogos'!$B:$B,"&gt;="&amp;W$2,'Histórico de Jogos'!$B:$B,"&lt;="&amp;EOMONTH(W$2,0),'Histórico de Jogos'!$D:$D,$A58)</f>
        <v>0</v>
      </c>
      <c r="X58" s="79">
        <f>SUMIFS('Histórico de Jogos'!$A:$A,'Histórico de Jogos'!$B:$B,"&gt;="&amp;X$2,'Histórico de Jogos'!$B:$B,"&lt;="&amp;EOMONTH(X$2,0),'Histórico de Jogos'!$D:$D,$A58)</f>
        <v>0</v>
      </c>
      <c r="Y58" s="79">
        <f>SUMIFS('Histórico de Jogos'!$A:$A,'Histórico de Jogos'!$B:$B,"&gt;="&amp;Y$2,'Histórico de Jogos'!$B:$B,"&lt;="&amp;EOMONTH(Y$2,0),'Histórico de Jogos'!$D:$D,$A58)</f>
        <v>0</v>
      </c>
      <c r="Z58" s="80">
        <f>SUMIFS('Histórico de Jogos'!$A:$A,'Histórico de Jogos'!$B:$B,"&gt;="&amp;Z$2,'Histórico de Jogos'!$B:$B,"&lt;="&amp;EOMONTH(Z$2,0),'Histórico de Jogos'!$D:$D,$A58,'Histórico de Jogos'!$F:$F,"V")</f>
        <v>0</v>
      </c>
      <c r="AA58" s="80">
        <f>SUMIFS('Histórico de Jogos'!$A:$A,'Histórico de Jogos'!$B:$B,"&gt;="&amp;AA$2,'Histórico de Jogos'!$B:$B,"&lt;="&amp;EOMONTH(AA$2,0),'Histórico de Jogos'!$D:$D,$A58,'Histórico de Jogos'!$F:$F,"V")</f>
        <v>0</v>
      </c>
      <c r="AB58" s="80">
        <f>SUMIFS('Histórico de Jogos'!$A:$A,'Histórico de Jogos'!$B:$B,"&gt;="&amp;AB$2,'Histórico de Jogos'!$B:$B,"&lt;="&amp;EOMONTH(AB$2,0),'Histórico de Jogos'!$D:$D,$A58,'Histórico de Jogos'!$F:$F,"V")</f>
        <v>0</v>
      </c>
      <c r="AC58" s="80">
        <f>SUMIFS('Histórico de Jogos'!$A:$A,'Histórico de Jogos'!$B:$B,"&gt;="&amp;AC$2,'Histórico de Jogos'!$B:$B,"&lt;="&amp;EOMONTH(AC$2,0),'Histórico de Jogos'!$D:$D,$A58,'Histórico de Jogos'!$F:$F,"V")</f>
        <v>0</v>
      </c>
      <c r="AD58" s="80">
        <f>SUMIFS('Histórico de Jogos'!$A:$A,'Histórico de Jogos'!$B:$B,"&gt;="&amp;AD$2,'Histórico de Jogos'!$B:$B,"&lt;="&amp;EOMONTH(AD$2,0),'Histórico de Jogos'!$D:$D,$A58,'Histórico de Jogos'!$F:$F,"V")</f>
        <v>0</v>
      </c>
      <c r="AE58" s="80">
        <f>SUMIFS('Histórico de Jogos'!$A:$A,'Histórico de Jogos'!$B:$B,"&gt;="&amp;AE$2,'Histórico de Jogos'!$B:$B,"&lt;="&amp;EOMONTH(AE$2,0),'Histórico de Jogos'!$D:$D,$A58,'Histórico de Jogos'!$F:$F,"V")</f>
        <v>1</v>
      </c>
      <c r="AF58" s="80">
        <f>SUMIFS('Histórico de Jogos'!$A:$A,'Histórico de Jogos'!$B:$B,"&gt;="&amp;AF$2,'Histórico de Jogos'!$B:$B,"&lt;="&amp;EOMONTH(AF$2,0),'Histórico de Jogos'!$D:$D,$A58,'Histórico de Jogos'!$F:$F,"V")</f>
        <v>0</v>
      </c>
      <c r="AG58" s="80">
        <f>SUMIFS('Histórico de Jogos'!$A:$A,'Histórico de Jogos'!$B:$B,"&gt;="&amp;AG$2,'Histórico de Jogos'!$B:$B,"&lt;="&amp;EOMONTH(AG$2,0),'Histórico de Jogos'!$D:$D,$A58,'Histórico de Jogos'!$F:$F,"V")</f>
        <v>0</v>
      </c>
      <c r="AH58" s="80">
        <f>SUMIFS('Histórico de Jogos'!$A:$A,'Histórico de Jogos'!$B:$B,"&gt;="&amp;AH$2,'Histórico de Jogos'!$B:$B,"&lt;="&amp;EOMONTH(AH$2,0),'Histórico de Jogos'!$D:$D,$A58,'Histórico de Jogos'!$F:$F,"V")</f>
        <v>0</v>
      </c>
      <c r="AI58" s="80">
        <f>SUMIFS('Histórico de Jogos'!$A:$A,'Histórico de Jogos'!$B:$B,"&gt;="&amp;AI$2,'Histórico de Jogos'!$B:$B,"&lt;="&amp;EOMONTH(AI$2,0),'Histórico de Jogos'!$D:$D,$A58,'Histórico de Jogos'!$F:$F,"V")</f>
        <v>0</v>
      </c>
      <c r="AJ58" s="80">
        <f>SUMIFS('Histórico de Jogos'!$A:$A,'Histórico de Jogos'!$B:$B,"&gt;="&amp;AJ$2,'Histórico de Jogos'!$B:$B,"&lt;="&amp;EOMONTH(AJ$2,0),'Histórico de Jogos'!$D:$D,$A58,'Histórico de Jogos'!$F:$F,"V")</f>
        <v>0</v>
      </c>
      <c r="AK58" s="80">
        <f>SUMIFS('Histórico de Jogos'!$A:$A,'Histórico de Jogos'!$B:$B,"&gt;="&amp;AK$2,'Histórico de Jogos'!$B:$B,"&lt;="&amp;EOMONTH(AK$2,0),'Histórico de Jogos'!$D:$D,$A58,'Histórico de Jogos'!$F:$F,"V")</f>
        <v>0</v>
      </c>
      <c r="AL58" s="81">
        <f>SUMIFS('Histórico de Jogos'!$A:$A,'Histórico de Jogos'!$B:$B,"&gt;="&amp;AL$2,'Histórico de Jogos'!$B:$B,"&lt;="&amp;EOMONTH(AL$2,0),'Histórico de Jogos'!$D:$D,$A58,'Histórico de Jogos'!$F:$F,"V")</f>
        <v>0</v>
      </c>
      <c r="AM58" s="81">
        <f>SUMIFS('Histórico de Jogos'!$A:$A,'Histórico de Jogos'!$B:$B,"&gt;="&amp;AM$2,'Histórico de Jogos'!$B:$B,"&lt;="&amp;EOMONTH(AM$2,0),'Histórico de Jogos'!$D:$D,$A58,'Histórico de Jogos'!$F:$F,"V")</f>
        <v>0</v>
      </c>
      <c r="AN58" s="81">
        <f>SUMIFS('Histórico de Jogos'!$A:$A,'Histórico de Jogos'!$B:$B,"&gt;="&amp;AN$2,'Histórico de Jogos'!$B:$B,"&lt;="&amp;EOMONTH(AN$2,0),'Histórico de Jogos'!$D:$D,$A58,'Histórico de Jogos'!$F:$F,"V")</f>
        <v>0</v>
      </c>
      <c r="AO58" s="81">
        <f>SUMIFS('Histórico de Jogos'!$A:$A,'Histórico de Jogos'!$B:$B,"&gt;="&amp;AO$2,'Histórico de Jogos'!$B:$B,"&lt;="&amp;EOMONTH(AO$2,0),'Histórico de Jogos'!$D:$D,$A58,'Histórico de Jogos'!$F:$F,"V")</f>
        <v>0</v>
      </c>
      <c r="AP58" s="81">
        <f>SUMIFS('Histórico de Jogos'!$A:$A,'Histórico de Jogos'!$B:$B,"&gt;="&amp;AP$2,'Histórico de Jogos'!$B:$B,"&lt;="&amp;EOMONTH(AP$2,0),'Histórico de Jogos'!$D:$D,$A58,'Histórico de Jogos'!$F:$F,"V")</f>
        <v>0</v>
      </c>
      <c r="AQ58" s="81">
        <f>SUMIFS('Histórico de Jogos'!$A:$A,'Histórico de Jogos'!$B:$B,"&gt;="&amp;AQ$2,'Histórico de Jogos'!$B:$B,"&lt;="&amp;EOMONTH(AQ$2,0),'Histórico de Jogos'!$D:$D,$A58,'Histórico de Jogos'!$F:$F,"V")</f>
        <v>1</v>
      </c>
      <c r="AR58" s="81">
        <f>SUMIFS('Histórico de Jogos'!$A:$A,'Histórico de Jogos'!$B:$B,"&gt;="&amp;AR$2,'Histórico de Jogos'!$B:$B,"&lt;="&amp;EOMONTH(AR$2,0),'Histórico de Jogos'!$D:$D,$A58,'Histórico de Jogos'!$F:$F,"V")</f>
        <v>0</v>
      </c>
      <c r="AS58" s="81">
        <f>SUMIFS('Histórico de Jogos'!$A:$A,'Histórico de Jogos'!$B:$B,"&gt;="&amp;AS$2,'Histórico de Jogos'!$B:$B,"&lt;="&amp;EOMONTH(AS$2,0),'Histórico de Jogos'!$D:$D,$A58,'Histórico de Jogos'!$F:$F,"V")</f>
        <v>0</v>
      </c>
      <c r="AT58" s="81">
        <f>SUMIFS('Histórico de Jogos'!$A:$A,'Histórico de Jogos'!$B:$B,"&gt;="&amp;AT$2,'Histórico de Jogos'!$B:$B,"&lt;="&amp;EOMONTH(AT$2,0),'Histórico de Jogos'!$D:$D,$A58,'Histórico de Jogos'!$F:$F,"V")</f>
        <v>0</v>
      </c>
      <c r="AU58" s="81">
        <f>SUMIFS('Histórico de Jogos'!$A:$A,'Histórico de Jogos'!$B:$B,"&gt;="&amp;AU$2,'Histórico de Jogos'!$B:$B,"&lt;="&amp;EOMONTH(AU$2,0),'Histórico de Jogos'!$D:$D,$A58,'Histórico de Jogos'!$F:$F,"V")</f>
        <v>0</v>
      </c>
      <c r="AV58" s="81">
        <f>SUMIFS('Histórico de Jogos'!$A:$A,'Histórico de Jogos'!$B:$B,"&gt;="&amp;AV$2,'Histórico de Jogos'!$B:$B,"&lt;="&amp;EOMONTH(AV$2,0),'Histórico de Jogos'!$D:$D,$A58,'Histórico de Jogos'!$F:$F,"V")</f>
        <v>0</v>
      </c>
      <c r="AW58" s="81">
        <f>SUMIFS('Histórico de Jogos'!$A:$A,'Histórico de Jogos'!$B:$B,"&gt;="&amp;AW$2,'Histórico de Jogos'!$B:$B,"&lt;="&amp;EOMONTH(AW$2,0),'Histórico de Jogos'!$D:$D,$A58,'Histórico de Jogos'!$F:$F,"V")</f>
        <v>0</v>
      </c>
      <c r="AX58" s="57">
        <f>SUMIFS('Histórico de Jogos'!$A:$A,'Histórico de Jogos'!$B:$B,"&gt;="&amp;AX$2,'Histórico de Jogos'!$B:$B,"&lt;="&amp;EOMONTH(AX$2,0),'Histórico de Jogos'!$D:$D,$A58,'Histórico de Jogos'!$F:$F,"E")</f>
        <v>0</v>
      </c>
      <c r="AY58" s="57">
        <f>SUMIFS('Histórico de Jogos'!$A:$A,'Histórico de Jogos'!$B:$B,"&gt;="&amp;AY$2,'Histórico de Jogos'!$B:$B,"&lt;="&amp;EOMONTH(AY$2,0),'Histórico de Jogos'!$D:$D,$A58,'Histórico de Jogos'!$F:$F,"E")</f>
        <v>0</v>
      </c>
      <c r="AZ58" s="57">
        <f>SUMIFS('Histórico de Jogos'!$A:$A,'Histórico de Jogos'!$B:$B,"&gt;="&amp;AZ$2,'Histórico de Jogos'!$B:$B,"&lt;="&amp;EOMONTH(AZ$2,0),'Histórico de Jogos'!$D:$D,$A58,'Histórico de Jogos'!$F:$F,"E")</f>
        <v>0</v>
      </c>
      <c r="BA58" s="57">
        <f>SUMIFS('Histórico de Jogos'!$A:$A,'Histórico de Jogos'!$B:$B,"&gt;="&amp;BA$2,'Histórico de Jogos'!$B:$B,"&lt;="&amp;EOMONTH(BA$2,0),'Histórico de Jogos'!$D:$D,$A58,'Histórico de Jogos'!$F:$F,"E")</f>
        <v>0</v>
      </c>
      <c r="BB58" s="57">
        <f>SUMIFS('Histórico de Jogos'!$A:$A,'Histórico de Jogos'!$B:$B,"&gt;="&amp;BB$2,'Histórico de Jogos'!$B:$B,"&lt;="&amp;EOMONTH(BB$2,0),'Histórico de Jogos'!$D:$D,$A58,'Histórico de Jogos'!$F:$F,"E")</f>
        <v>0</v>
      </c>
      <c r="BC58" s="57">
        <f>SUMIFS('Histórico de Jogos'!$A:$A,'Histórico de Jogos'!$B:$B,"&gt;="&amp;BC$2,'Histórico de Jogos'!$B:$B,"&lt;="&amp;EOMONTH(BC$2,0),'Histórico de Jogos'!$D:$D,$A58,'Histórico de Jogos'!$F:$F,"E")</f>
        <v>0</v>
      </c>
      <c r="BD58" s="57">
        <f>SUMIFS('Histórico de Jogos'!$A:$A,'Histórico de Jogos'!$B:$B,"&gt;="&amp;BD$2,'Histórico de Jogos'!$B:$B,"&lt;="&amp;EOMONTH(BD$2,0),'Histórico de Jogos'!$D:$D,$A58,'Histórico de Jogos'!$F:$F,"E")</f>
        <v>0</v>
      </c>
      <c r="BE58" s="57">
        <f>SUMIFS('Histórico de Jogos'!$A:$A,'Histórico de Jogos'!$B:$B,"&gt;="&amp;BE$2,'Histórico de Jogos'!$B:$B,"&lt;="&amp;EOMONTH(BE$2,0),'Histórico de Jogos'!$D:$D,$A58,'Histórico de Jogos'!$F:$F,"E")</f>
        <v>0</v>
      </c>
      <c r="BF58" s="57">
        <f>SUMIFS('Histórico de Jogos'!$A:$A,'Histórico de Jogos'!$B:$B,"&gt;="&amp;BF$2,'Histórico de Jogos'!$B:$B,"&lt;="&amp;EOMONTH(BF$2,0),'Histórico de Jogos'!$D:$D,$A58,'Histórico de Jogos'!$F:$F,"E")</f>
        <v>0</v>
      </c>
      <c r="BG58" s="57">
        <f>SUMIFS('Histórico de Jogos'!$A:$A,'Histórico de Jogos'!$B:$B,"&gt;="&amp;BG$2,'Histórico de Jogos'!$B:$B,"&lt;="&amp;EOMONTH(BG$2,0),'Histórico de Jogos'!$D:$D,$A58,'Histórico de Jogos'!$F:$F,"E")</f>
        <v>0</v>
      </c>
      <c r="BH58" s="57">
        <f>SUMIFS('Histórico de Jogos'!$A:$A,'Histórico de Jogos'!$B:$B,"&gt;="&amp;BH$2,'Histórico de Jogos'!$B:$B,"&lt;="&amp;EOMONTH(BH$2,0),'Histórico de Jogos'!$D:$D,$A58,'Histórico de Jogos'!$F:$F,"E")</f>
        <v>0</v>
      </c>
      <c r="BI58" s="57">
        <f>SUMIFS('Histórico de Jogos'!$A:$A,'Histórico de Jogos'!$B:$B,"&gt;="&amp;BI$2,'Histórico de Jogos'!$B:$B,"&lt;="&amp;EOMONTH(BI$2,0),'Histórico de Jogos'!$D:$D,$A58,'Histórico de Jogos'!$F:$F,"E")</f>
        <v>0</v>
      </c>
      <c r="BJ58" s="79">
        <f t="shared" ref="BJ58:BU58" si="283">SUM(Z58*3)+(AX58)</f>
        <v>0</v>
      </c>
      <c r="BK58" s="79">
        <f t="shared" si="283"/>
        <v>0</v>
      </c>
      <c r="BL58" s="79">
        <f t="shared" si="283"/>
        <v>0</v>
      </c>
      <c r="BM58" s="79">
        <f t="shared" si="283"/>
        <v>0</v>
      </c>
      <c r="BN58" s="79">
        <f t="shared" si="283"/>
        <v>0</v>
      </c>
      <c r="BO58" s="79">
        <f t="shared" si="283"/>
        <v>3</v>
      </c>
      <c r="BP58" s="79">
        <f t="shared" si="283"/>
        <v>0</v>
      </c>
      <c r="BQ58" s="79">
        <f t="shared" si="283"/>
        <v>0</v>
      </c>
      <c r="BR58" s="79">
        <f t="shared" si="283"/>
        <v>0</v>
      </c>
      <c r="BS58" s="79">
        <f t="shared" si="283"/>
        <v>0</v>
      </c>
      <c r="BT58" s="79">
        <f t="shared" si="283"/>
        <v>0</v>
      </c>
      <c r="BU58" s="79">
        <f t="shared" si="283"/>
        <v>0</v>
      </c>
    </row>
    <row r="59">
      <c r="A59" s="22" t="str">
        <f>Atletas!A:A</f>
        <v>Leonardo</v>
      </c>
      <c r="B59" s="78">
        <f t="shared" ref="B59:C59" si="284">BJ59/(4*3)</f>
        <v>0</v>
      </c>
      <c r="C59" s="78">
        <f t="shared" si="284"/>
        <v>0</v>
      </c>
      <c r="D59" s="78">
        <f t="shared" si="7"/>
        <v>0.2</v>
      </c>
      <c r="E59" s="78">
        <f t="shared" ref="E59:F59" si="285">BM59/(4*3)</f>
        <v>0</v>
      </c>
      <c r="F59" s="78">
        <f t="shared" si="285"/>
        <v>0</v>
      </c>
      <c r="G59" s="78">
        <f t="shared" si="9"/>
        <v>0</v>
      </c>
      <c r="H59" s="78">
        <f t="shared" ref="H59:I59" si="286">BP59/(4*3)</f>
        <v>0</v>
      </c>
      <c r="I59" s="78">
        <f t="shared" si="286"/>
        <v>0</v>
      </c>
      <c r="J59" s="78">
        <f t="shared" si="11"/>
        <v>0</v>
      </c>
      <c r="K59" s="78">
        <f t="shared" ref="K59:M59" si="287">BS59/(4*3)</f>
        <v>0</v>
      </c>
      <c r="L59" s="78">
        <f t="shared" si="287"/>
        <v>0</v>
      </c>
      <c r="M59" s="78">
        <f t="shared" si="287"/>
        <v>0</v>
      </c>
      <c r="N59" s="79">
        <f>SUMIFS('Histórico de Jogos'!$A:$A,'Histórico de Jogos'!$B:$B,"&gt;="&amp;N$2,'Histórico de Jogos'!$B:$B,"&lt;="&amp;EOMONTH(N$2,0),'Histórico de Jogos'!$D:$D,$A59)</f>
        <v>0</v>
      </c>
      <c r="O59" s="79">
        <f>SUMIFS('Histórico de Jogos'!$A:$A,'Histórico de Jogos'!$B:$B,"&gt;="&amp;O$2,'Histórico de Jogos'!$B:$B,"&lt;="&amp;EOMONTH(O$2,0),'Histórico de Jogos'!$D:$D,$A59)</f>
        <v>0</v>
      </c>
      <c r="P59" s="79">
        <f>SUMIFS('Histórico de Jogos'!$A:$A,'Histórico de Jogos'!$B:$B,"&gt;="&amp;P$2,'Histórico de Jogos'!$B:$B,"&lt;="&amp;EOMONTH(P$2,0),'Histórico de Jogos'!$D:$D,$A59)</f>
        <v>1</v>
      </c>
      <c r="Q59" s="79">
        <f>SUMIFS('Histórico de Jogos'!$A:$A,'Histórico de Jogos'!$B:$B,"&gt;="&amp;Q$2,'Histórico de Jogos'!$B:$B,"&lt;="&amp;EOMONTH(Q$2,0),'Histórico de Jogos'!$D:$D,$A59)</f>
        <v>0</v>
      </c>
      <c r="R59" s="79">
        <f>SUMIFS('Histórico de Jogos'!$A:$A,'Histórico de Jogos'!$B:$B,"&gt;="&amp;R$2,'Histórico de Jogos'!$B:$B,"&lt;="&amp;EOMONTH(R$2,0),'Histórico de Jogos'!$D:$D,$A59)</f>
        <v>0</v>
      </c>
      <c r="S59" s="79">
        <f>SUMIFS('Histórico de Jogos'!$A:$A,'Histórico de Jogos'!$B:$B,"&gt;="&amp;S$2,'Histórico de Jogos'!$B:$B,"&lt;="&amp;EOMONTH(S$2,0),'Histórico de Jogos'!$D:$D,$A59)</f>
        <v>1</v>
      </c>
      <c r="T59" s="79">
        <f>SUMIFS('Histórico de Jogos'!$A:$A,'Histórico de Jogos'!$B:$B,"&gt;="&amp;T$2,'Histórico de Jogos'!$B:$B,"&lt;="&amp;EOMONTH(T$2,0),'Histórico de Jogos'!$D:$D,$A59)</f>
        <v>0</v>
      </c>
      <c r="U59" s="79">
        <f>SUMIFS('Histórico de Jogos'!$A:$A,'Histórico de Jogos'!$B:$B,"&gt;="&amp;U$2,'Histórico de Jogos'!$B:$B,"&lt;="&amp;EOMONTH(U$2,0),'Histórico de Jogos'!$D:$D,$A59)</f>
        <v>0</v>
      </c>
      <c r="V59" s="79">
        <f>SUMIFS('Histórico de Jogos'!$A:$A,'Histórico de Jogos'!$B:$B,"&gt;="&amp;V$2,'Histórico de Jogos'!$B:$B,"&lt;="&amp;EOMONTH(V$2,0),'Histórico de Jogos'!$D:$D,$A59)</f>
        <v>0</v>
      </c>
      <c r="W59" s="79">
        <f>SUMIFS('Histórico de Jogos'!$A:$A,'Histórico de Jogos'!$B:$B,"&gt;="&amp;W$2,'Histórico de Jogos'!$B:$B,"&lt;="&amp;EOMONTH(W$2,0),'Histórico de Jogos'!$D:$D,$A59)</f>
        <v>0</v>
      </c>
      <c r="X59" s="79">
        <f>SUMIFS('Histórico de Jogos'!$A:$A,'Histórico de Jogos'!$B:$B,"&gt;="&amp;X$2,'Histórico de Jogos'!$B:$B,"&lt;="&amp;EOMONTH(X$2,0),'Histórico de Jogos'!$D:$D,$A59)</f>
        <v>0</v>
      </c>
      <c r="Y59" s="79"/>
      <c r="Z59" s="80">
        <f>SUMIFS('Histórico de Jogos'!$A:$A,'Histórico de Jogos'!$B:$B,"&gt;="&amp;Z$2,'Histórico de Jogos'!$B:$B,"&lt;="&amp;EOMONTH(Z$2,0),'Histórico de Jogos'!$D:$D,$A59,'Histórico de Jogos'!$F:$F,"V")</f>
        <v>0</v>
      </c>
      <c r="AA59" s="80">
        <f>SUMIFS('Histórico de Jogos'!$A:$A,'Histórico de Jogos'!$B:$B,"&gt;="&amp;AA$2,'Histórico de Jogos'!$B:$B,"&lt;="&amp;EOMONTH(AA$2,0),'Histórico de Jogos'!$D:$D,$A59,'Histórico de Jogos'!$F:$F,"V")</f>
        <v>0</v>
      </c>
      <c r="AB59" s="80">
        <f>SUMIFS('Histórico de Jogos'!$A:$A,'Histórico de Jogos'!$B:$B,"&gt;="&amp;AB$2,'Histórico de Jogos'!$B:$B,"&lt;="&amp;EOMONTH(AB$2,0),'Histórico de Jogos'!$D:$D,$A59,'Histórico de Jogos'!$F:$F,"V")</f>
        <v>1</v>
      </c>
      <c r="AC59" s="80">
        <f>SUMIFS('Histórico de Jogos'!$A:$A,'Histórico de Jogos'!$B:$B,"&gt;="&amp;AC$2,'Histórico de Jogos'!$B:$B,"&lt;="&amp;EOMONTH(AC$2,0),'Histórico de Jogos'!$D:$D,$A59,'Histórico de Jogos'!$F:$F,"V")</f>
        <v>0</v>
      </c>
      <c r="AD59" s="80">
        <f>SUMIFS('Histórico de Jogos'!$A:$A,'Histórico de Jogos'!$B:$B,"&gt;="&amp;AD$2,'Histórico de Jogos'!$B:$B,"&lt;="&amp;EOMONTH(AD$2,0),'Histórico de Jogos'!$D:$D,$A59,'Histórico de Jogos'!$F:$F,"V")</f>
        <v>0</v>
      </c>
      <c r="AE59" s="80">
        <f>SUMIFS('Histórico de Jogos'!$A:$A,'Histórico de Jogos'!$B:$B,"&gt;="&amp;AE$2,'Histórico de Jogos'!$B:$B,"&lt;="&amp;EOMONTH(AE$2,0),'Histórico de Jogos'!$D:$D,$A59,'Histórico de Jogos'!$F:$F,"V")</f>
        <v>0</v>
      </c>
      <c r="AF59" s="80">
        <f>SUMIFS('Histórico de Jogos'!$A:$A,'Histórico de Jogos'!$B:$B,"&gt;="&amp;AF$2,'Histórico de Jogos'!$B:$B,"&lt;="&amp;EOMONTH(AF$2,0),'Histórico de Jogos'!$D:$D,$A59,'Histórico de Jogos'!$F:$F,"V")</f>
        <v>0</v>
      </c>
      <c r="AG59" s="80">
        <f>SUMIFS('Histórico de Jogos'!$A:$A,'Histórico de Jogos'!$B:$B,"&gt;="&amp;AG$2,'Histórico de Jogos'!$B:$B,"&lt;="&amp;EOMONTH(AG$2,0),'Histórico de Jogos'!$D:$D,$A59,'Histórico de Jogos'!$F:$F,"V")</f>
        <v>0</v>
      </c>
      <c r="AH59" s="80">
        <f>SUMIFS('Histórico de Jogos'!$A:$A,'Histórico de Jogos'!$B:$B,"&gt;="&amp;AH$2,'Histórico de Jogos'!$B:$B,"&lt;="&amp;EOMONTH(AH$2,0),'Histórico de Jogos'!$D:$D,$A59,'Histórico de Jogos'!$F:$F,"V")</f>
        <v>0</v>
      </c>
      <c r="AI59" s="80">
        <f>SUMIFS('Histórico de Jogos'!$A:$A,'Histórico de Jogos'!$B:$B,"&gt;="&amp;AI$2,'Histórico de Jogos'!$B:$B,"&lt;="&amp;EOMONTH(AI$2,0),'Histórico de Jogos'!$D:$D,$A59,'Histórico de Jogos'!$F:$F,"V")</f>
        <v>0</v>
      </c>
      <c r="AJ59" s="80">
        <f>SUMIFS('Histórico de Jogos'!$A:$A,'Histórico de Jogos'!$B:$B,"&gt;="&amp;AJ$2,'Histórico de Jogos'!$B:$B,"&lt;="&amp;EOMONTH(AJ$2,0),'Histórico de Jogos'!$D:$D,$A59,'Histórico de Jogos'!$F:$F,"V")</f>
        <v>0</v>
      </c>
      <c r="AK59" s="80">
        <f>SUMIFS('Histórico de Jogos'!$A:$A,'Histórico de Jogos'!$B:$B,"&gt;="&amp;AK$2,'Histórico de Jogos'!$B:$B,"&lt;="&amp;EOMONTH(AK$2,0),'Histórico de Jogos'!$D:$D,$A59,'Histórico de Jogos'!$F:$F,"V")</f>
        <v>0</v>
      </c>
      <c r="AL59" s="81">
        <f>SUMIFS('Histórico de Jogos'!$A:$A,'Histórico de Jogos'!$B:$B,"&gt;="&amp;AL$2,'Histórico de Jogos'!$B:$B,"&lt;="&amp;EOMONTH(AL$2,0),'Histórico de Jogos'!$D:$D,$A59,'Histórico de Jogos'!$F:$F,"V")</f>
        <v>0</v>
      </c>
      <c r="AM59" s="81">
        <f>SUMIFS('Histórico de Jogos'!$A:$A,'Histórico de Jogos'!$B:$B,"&gt;="&amp;AM$2,'Histórico de Jogos'!$B:$B,"&lt;="&amp;EOMONTH(AM$2,0),'Histórico de Jogos'!$D:$D,$A59,'Histórico de Jogos'!$F:$F,"V")</f>
        <v>0</v>
      </c>
      <c r="AN59" s="81">
        <f>SUMIFS('Histórico de Jogos'!$A:$A,'Histórico de Jogos'!$B:$B,"&gt;="&amp;AN$2,'Histórico de Jogos'!$B:$B,"&lt;="&amp;EOMONTH(AN$2,0),'Histórico de Jogos'!$D:$D,$A59,'Histórico de Jogos'!$F:$F,"V")</f>
        <v>1</v>
      </c>
      <c r="AO59" s="81">
        <f>SUMIFS('Histórico de Jogos'!$A:$A,'Histórico de Jogos'!$B:$B,"&gt;="&amp;AO$2,'Histórico de Jogos'!$B:$B,"&lt;="&amp;EOMONTH(AO$2,0),'Histórico de Jogos'!$D:$D,$A59,'Histórico de Jogos'!$F:$F,"V")</f>
        <v>0</v>
      </c>
      <c r="AP59" s="81">
        <f>SUMIFS('Histórico de Jogos'!$A:$A,'Histórico de Jogos'!$B:$B,"&gt;="&amp;AP$2,'Histórico de Jogos'!$B:$B,"&lt;="&amp;EOMONTH(AP$2,0),'Histórico de Jogos'!$D:$D,$A59,'Histórico de Jogos'!$F:$F,"V")</f>
        <v>0</v>
      </c>
      <c r="AQ59" s="81">
        <f>SUMIFS('Histórico de Jogos'!$A:$A,'Histórico de Jogos'!$B:$B,"&gt;="&amp;AQ$2,'Histórico de Jogos'!$B:$B,"&lt;="&amp;EOMONTH(AQ$2,0),'Histórico de Jogos'!$D:$D,$A59,'Histórico de Jogos'!$F:$F,"V")</f>
        <v>0</v>
      </c>
      <c r="AR59" s="81">
        <f>SUMIFS('Histórico de Jogos'!$A:$A,'Histórico de Jogos'!$B:$B,"&gt;="&amp;AR$2,'Histórico de Jogos'!$B:$B,"&lt;="&amp;EOMONTH(AR$2,0),'Histórico de Jogos'!$D:$D,$A59,'Histórico de Jogos'!$F:$F,"V")</f>
        <v>0</v>
      </c>
      <c r="AS59" s="81">
        <f>SUMIFS('Histórico de Jogos'!$A:$A,'Histórico de Jogos'!$B:$B,"&gt;="&amp;AS$2,'Histórico de Jogos'!$B:$B,"&lt;="&amp;EOMONTH(AS$2,0),'Histórico de Jogos'!$D:$D,$A59,'Histórico de Jogos'!$F:$F,"V")</f>
        <v>0</v>
      </c>
      <c r="AT59" s="81">
        <f>SUMIFS('Histórico de Jogos'!$A:$A,'Histórico de Jogos'!$B:$B,"&gt;="&amp;AT$2,'Histórico de Jogos'!$B:$B,"&lt;="&amp;EOMONTH(AT$2,0),'Histórico de Jogos'!$D:$D,$A59,'Histórico de Jogos'!$F:$F,"V")</f>
        <v>0</v>
      </c>
      <c r="AU59" s="81">
        <f>SUMIFS('Histórico de Jogos'!$A:$A,'Histórico de Jogos'!$B:$B,"&gt;="&amp;AU$2,'Histórico de Jogos'!$B:$B,"&lt;="&amp;EOMONTH(AU$2,0),'Histórico de Jogos'!$D:$D,$A59,'Histórico de Jogos'!$F:$F,"V")</f>
        <v>0</v>
      </c>
      <c r="AV59" s="81">
        <f>SUMIFS('Histórico de Jogos'!$A:$A,'Histórico de Jogos'!$B:$B,"&gt;="&amp;AV$2,'Histórico de Jogos'!$B:$B,"&lt;="&amp;EOMONTH(AV$2,0),'Histórico de Jogos'!$D:$D,$A59,'Histórico de Jogos'!$F:$F,"V")</f>
        <v>0</v>
      </c>
      <c r="AW59" s="81">
        <f>SUMIFS('Histórico de Jogos'!$A:$A,'Histórico de Jogos'!$B:$B,"&gt;="&amp;AW$2,'Histórico de Jogos'!$B:$B,"&lt;="&amp;EOMONTH(AW$2,0),'Histórico de Jogos'!$D:$D,$A59,'Histórico de Jogos'!$F:$F,"V")</f>
        <v>0</v>
      </c>
      <c r="AX59" s="57">
        <f>SUMIFS('Histórico de Jogos'!$A:$A,'Histórico de Jogos'!$B:$B,"&gt;="&amp;AX$2,'Histórico de Jogos'!$B:$B,"&lt;="&amp;EOMONTH(AX$2,0),'Histórico de Jogos'!$D:$D,$A59,'Histórico de Jogos'!$F:$F,"E")</f>
        <v>0</v>
      </c>
      <c r="AY59" s="57">
        <f>SUMIFS('Histórico de Jogos'!$A:$A,'Histórico de Jogos'!$B:$B,"&gt;="&amp;AY$2,'Histórico de Jogos'!$B:$B,"&lt;="&amp;EOMONTH(AY$2,0),'Histórico de Jogos'!$D:$D,$A59,'Histórico de Jogos'!$F:$F,"E")</f>
        <v>0</v>
      </c>
      <c r="AZ59" s="57">
        <f>SUMIFS('Histórico de Jogos'!$A:$A,'Histórico de Jogos'!$B:$B,"&gt;="&amp;AZ$2,'Histórico de Jogos'!$B:$B,"&lt;="&amp;EOMONTH(AZ$2,0),'Histórico de Jogos'!$D:$D,$A59,'Histórico de Jogos'!$F:$F,"E")</f>
        <v>0</v>
      </c>
      <c r="BA59" s="57">
        <f>SUMIFS('Histórico de Jogos'!$A:$A,'Histórico de Jogos'!$B:$B,"&gt;="&amp;BA$2,'Histórico de Jogos'!$B:$B,"&lt;="&amp;EOMONTH(BA$2,0),'Histórico de Jogos'!$D:$D,$A59,'Histórico de Jogos'!$F:$F,"E")</f>
        <v>0</v>
      </c>
      <c r="BB59" s="57">
        <f>SUMIFS('Histórico de Jogos'!$A:$A,'Histórico de Jogos'!$B:$B,"&gt;="&amp;BB$2,'Histórico de Jogos'!$B:$B,"&lt;="&amp;EOMONTH(BB$2,0),'Histórico de Jogos'!$D:$D,$A59,'Histórico de Jogos'!$F:$F,"E")</f>
        <v>0</v>
      </c>
      <c r="BC59" s="57">
        <f>SUMIFS('Histórico de Jogos'!$A:$A,'Histórico de Jogos'!$B:$B,"&gt;="&amp;BC$2,'Histórico de Jogos'!$B:$B,"&lt;="&amp;EOMONTH(BC$2,0),'Histórico de Jogos'!$D:$D,$A59,'Histórico de Jogos'!$F:$F,"E")</f>
        <v>0</v>
      </c>
      <c r="BD59" s="57">
        <f>SUMIFS('Histórico de Jogos'!$A:$A,'Histórico de Jogos'!$B:$B,"&gt;="&amp;BD$2,'Histórico de Jogos'!$B:$B,"&lt;="&amp;EOMONTH(BD$2,0),'Histórico de Jogos'!$D:$D,$A59,'Histórico de Jogos'!$F:$F,"E")</f>
        <v>0</v>
      </c>
      <c r="BE59" s="57">
        <f>SUMIFS('Histórico de Jogos'!$A:$A,'Histórico de Jogos'!$B:$B,"&gt;="&amp;BE$2,'Histórico de Jogos'!$B:$B,"&lt;="&amp;EOMONTH(BE$2,0),'Histórico de Jogos'!$D:$D,$A59,'Histórico de Jogos'!$F:$F,"E")</f>
        <v>0</v>
      </c>
      <c r="BF59" s="57">
        <f>SUMIFS('Histórico de Jogos'!$A:$A,'Histórico de Jogos'!$B:$B,"&gt;="&amp;BF$2,'Histórico de Jogos'!$B:$B,"&lt;="&amp;EOMONTH(BF$2,0),'Histórico de Jogos'!$D:$D,$A59,'Histórico de Jogos'!$F:$F,"E")</f>
        <v>0</v>
      </c>
      <c r="BG59" s="57">
        <f>SUMIFS('Histórico de Jogos'!$A:$A,'Histórico de Jogos'!$B:$B,"&gt;="&amp;BG$2,'Histórico de Jogos'!$B:$B,"&lt;="&amp;EOMONTH(BG$2,0),'Histórico de Jogos'!$D:$D,$A59,'Histórico de Jogos'!$F:$F,"E")</f>
        <v>0</v>
      </c>
      <c r="BH59" s="57">
        <f>SUMIFS('Histórico de Jogos'!$A:$A,'Histórico de Jogos'!$B:$B,"&gt;="&amp;BH$2,'Histórico de Jogos'!$B:$B,"&lt;="&amp;EOMONTH(BH$2,0),'Histórico de Jogos'!$D:$D,$A59,'Histórico de Jogos'!$F:$F,"E")</f>
        <v>0</v>
      </c>
      <c r="BI59" s="57">
        <f>SUMIFS('Histórico de Jogos'!$A:$A,'Histórico de Jogos'!$B:$B,"&gt;="&amp;BI$2,'Histórico de Jogos'!$B:$B,"&lt;="&amp;EOMONTH(BI$2,0),'Histórico de Jogos'!$D:$D,$A59,'Histórico de Jogos'!$F:$F,"E")</f>
        <v>0</v>
      </c>
      <c r="BJ59" s="79">
        <f t="shared" ref="BJ59:BU59" si="288">SUM(Z59*3)+(AX59)</f>
        <v>0</v>
      </c>
      <c r="BK59" s="79">
        <f t="shared" si="288"/>
        <v>0</v>
      </c>
      <c r="BL59" s="79">
        <f t="shared" si="288"/>
        <v>3</v>
      </c>
      <c r="BM59" s="79">
        <f t="shared" si="288"/>
        <v>0</v>
      </c>
      <c r="BN59" s="79">
        <f t="shared" si="288"/>
        <v>0</v>
      </c>
      <c r="BO59" s="79">
        <f t="shared" si="288"/>
        <v>0</v>
      </c>
      <c r="BP59" s="79">
        <f t="shared" si="288"/>
        <v>0</v>
      </c>
      <c r="BQ59" s="79">
        <f t="shared" si="288"/>
        <v>0</v>
      </c>
      <c r="BR59" s="79">
        <f t="shared" si="288"/>
        <v>0</v>
      </c>
      <c r="BS59" s="79">
        <f t="shared" si="288"/>
        <v>0</v>
      </c>
      <c r="BT59" s="79">
        <f t="shared" si="288"/>
        <v>0</v>
      </c>
      <c r="BU59" s="79">
        <f t="shared" si="288"/>
        <v>0</v>
      </c>
    </row>
    <row r="60">
      <c r="A60" s="22" t="str">
        <f>Atletas!A:A</f>
        <v>Guilherme Thiesen</v>
      </c>
      <c r="B60" s="78">
        <f t="shared" ref="B60:C60" si="289">BJ60/(4*3)</f>
        <v>0</v>
      </c>
      <c r="C60" s="78">
        <f t="shared" si="289"/>
        <v>0</v>
      </c>
      <c r="D60" s="78">
        <f t="shared" si="7"/>
        <v>0</v>
      </c>
      <c r="E60" s="78">
        <f t="shared" ref="E60:F60" si="290">BM60/(4*3)</f>
        <v>0</v>
      </c>
      <c r="F60" s="78">
        <f t="shared" si="290"/>
        <v>0</v>
      </c>
      <c r="G60" s="78">
        <f t="shared" si="9"/>
        <v>0.2</v>
      </c>
      <c r="H60" s="78">
        <f t="shared" ref="H60:I60" si="291">BP60/(4*3)</f>
        <v>0</v>
      </c>
      <c r="I60" s="78">
        <f t="shared" si="291"/>
        <v>0</v>
      </c>
      <c r="J60" s="78">
        <f t="shared" si="11"/>
        <v>0</v>
      </c>
      <c r="K60" s="78">
        <f t="shared" ref="K60:M60" si="292">BS60/(4*3)</f>
        <v>0</v>
      </c>
      <c r="L60" s="78">
        <f t="shared" si="292"/>
        <v>0</v>
      </c>
      <c r="M60" s="78">
        <f t="shared" si="292"/>
        <v>0</v>
      </c>
      <c r="N60" s="79">
        <f>SUMIFS('Histórico de Jogos'!$A:$A,'Histórico de Jogos'!$B:$B,"&gt;="&amp;N$2,'Histórico de Jogos'!$B:$B,"&lt;="&amp;EOMONTH(N$2,0),'Histórico de Jogos'!$D:$D,$A60)</f>
        <v>0</v>
      </c>
      <c r="O60" s="79">
        <f>SUMIFS('Histórico de Jogos'!$A:$A,'Histórico de Jogos'!$B:$B,"&gt;="&amp;O$2,'Histórico de Jogos'!$B:$B,"&lt;="&amp;EOMONTH(O$2,0),'Histórico de Jogos'!$D:$D,$A60)</f>
        <v>0</v>
      </c>
      <c r="P60" s="79">
        <f>SUMIFS('Histórico de Jogos'!$A:$A,'Histórico de Jogos'!$B:$B,"&gt;="&amp;P$2,'Histórico de Jogos'!$B:$B,"&lt;="&amp;EOMONTH(P$2,0),'Histórico de Jogos'!$D:$D,$A60)</f>
        <v>0</v>
      </c>
      <c r="Q60" s="79">
        <f>SUMIFS('Histórico de Jogos'!$A:$A,'Histórico de Jogos'!$B:$B,"&gt;="&amp;Q$2,'Histórico de Jogos'!$B:$B,"&lt;="&amp;EOMONTH(Q$2,0),'Histórico de Jogos'!$D:$D,$A60)</f>
        <v>0</v>
      </c>
      <c r="R60" s="79">
        <f>SUMIFS('Histórico de Jogos'!$A:$A,'Histórico de Jogos'!$B:$B,"&gt;="&amp;R$2,'Histórico de Jogos'!$B:$B,"&lt;="&amp;EOMONTH(R$2,0),'Histórico de Jogos'!$D:$D,$A60)</f>
        <v>0</v>
      </c>
      <c r="S60" s="79">
        <f>SUMIFS('Histórico de Jogos'!$A:$A,'Histórico de Jogos'!$B:$B,"&gt;="&amp;S$2,'Histórico de Jogos'!$B:$B,"&lt;="&amp;EOMONTH(S$2,0),'Histórico de Jogos'!$D:$D,$A60)</f>
        <v>1</v>
      </c>
      <c r="T60" s="79">
        <f>SUMIFS('Histórico de Jogos'!$A:$A,'Histórico de Jogos'!$B:$B,"&gt;="&amp;T$2,'Histórico de Jogos'!$B:$B,"&lt;="&amp;EOMONTH(T$2,0),'Histórico de Jogos'!$D:$D,$A60)</f>
        <v>0</v>
      </c>
      <c r="U60" s="79">
        <f>SUMIFS('Histórico de Jogos'!$A:$A,'Histórico de Jogos'!$B:$B,"&gt;="&amp;U$2,'Histórico de Jogos'!$B:$B,"&lt;="&amp;EOMONTH(U$2,0),'Histórico de Jogos'!$D:$D,$A60)</f>
        <v>0</v>
      </c>
      <c r="V60" s="79">
        <f>SUMIFS('Histórico de Jogos'!$A:$A,'Histórico de Jogos'!$B:$B,"&gt;="&amp;V$2,'Histórico de Jogos'!$B:$B,"&lt;="&amp;EOMONTH(V$2,0),'Histórico de Jogos'!$D:$D,$A60)</f>
        <v>0</v>
      </c>
      <c r="W60" s="79">
        <f>SUMIFS('Histórico de Jogos'!$A:$A,'Histórico de Jogos'!$B:$B,"&gt;="&amp;W$2,'Histórico de Jogos'!$B:$B,"&lt;="&amp;EOMONTH(W$2,0),'Histórico de Jogos'!$D:$D,$A60)</f>
        <v>0</v>
      </c>
      <c r="X60" s="79">
        <f>SUMIFS('Histórico de Jogos'!$A:$A,'Histórico de Jogos'!$B:$B,"&gt;="&amp;X$2,'Histórico de Jogos'!$B:$B,"&lt;="&amp;EOMONTH(X$2,0),'Histórico de Jogos'!$D:$D,$A60)</f>
        <v>0</v>
      </c>
      <c r="Y60" s="79">
        <f>SUMIFS('Histórico de Jogos'!$A:$A,'Histórico de Jogos'!$B:$B,"&gt;="&amp;Y$2,'Histórico de Jogos'!$B:$B,"&lt;="&amp;EOMONTH(Y$2,0),'Histórico de Jogos'!$D:$D,$A60)</f>
        <v>0</v>
      </c>
      <c r="Z60" s="80">
        <f>SUMIFS('Histórico de Jogos'!$A:$A,'Histórico de Jogos'!$B:$B,"&gt;="&amp;Z$2,'Histórico de Jogos'!$B:$B,"&lt;="&amp;EOMONTH(Z$2,0),'Histórico de Jogos'!$D:$D,$A60,'Histórico de Jogos'!$F:$F,"V")</f>
        <v>0</v>
      </c>
      <c r="AA60" s="80">
        <f>SUMIFS('Histórico de Jogos'!$A:$A,'Histórico de Jogos'!$B:$B,"&gt;="&amp;AA$2,'Histórico de Jogos'!$B:$B,"&lt;="&amp;EOMONTH(AA$2,0),'Histórico de Jogos'!$D:$D,$A60,'Histórico de Jogos'!$F:$F,"V")</f>
        <v>0</v>
      </c>
      <c r="AB60" s="80">
        <f>SUMIFS('Histórico de Jogos'!$A:$A,'Histórico de Jogos'!$B:$B,"&gt;="&amp;AB$2,'Histórico de Jogos'!$B:$B,"&lt;="&amp;EOMONTH(AB$2,0),'Histórico de Jogos'!$D:$D,$A60,'Histórico de Jogos'!$F:$F,"V")</f>
        <v>0</v>
      </c>
      <c r="AC60" s="80">
        <f>SUMIFS('Histórico de Jogos'!$A:$A,'Histórico de Jogos'!$B:$B,"&gt;="&amp;AC$2,'Histórico de Jogos'!$B:$B,"&lt;="&amp;EOMONTH(AC$2,0),'Histórico de Jogos'!$D:$D,$A60,'Histórico de Jogos'!$F:$F,"V")</f>
        <v>0</v>
      </c>
      <c r="AD60" s="80">
        <f>SUMIFS('Histórico de Jogos'!$A:$A,'Histórico de Jogos'!$B:$B,"&gt;="&amp;AD$2,'Histórico de Jogos'!$B:$B,"&lt;="&amp;EOMONTH(AD$2,0),'Histórico de Jogos'!$D:$D,$A60,'Histórico de Jogos'!$F:$F,"V")</f>
        <v>0</v>
      </c>
      <c r="AE60" s="80">
        <f>SUMIFS('Histórico de Jogos'!$A:$A,'Histórico de Jogos'!$B:$B,"&gt;="&amp;AE$2,'Histórico de Jogos'!$B:$B,"&lt;="&amp;EOMONTH(AE$2,0),'Histórico de Jogos'!$D:$D,$A60,'Histórico de Jogos'!$F:$F,"V")</f>
        <v>1</v>
      </c>
      <c r="AF60" s="80">
        <f>SUMIFS('Histórico de Jogos'!$A:$A,'Histórico de Jogos'!$B:$B,"&gt;="&amp;AF$2,'Histórico de Jogos'!$B:$B,"&lt;="&amp;EOMONTH(AF$2,0),'Histórico de Jogos'!$D:$D,$A60,'Histórico de Jogos'!$F:$F,"V")</f>
        <v>0</v>
      </c>
      <c r="AG60" s="80">
        <f>SUMIFS('Histórico de Jogos'!$A:$A,'Histórico de Jogos'!$B:$B,"&gt;="&amp;AG$2,'Histórico de Jogos'!$B:$B,"&lt;="&amp;EOMONTH(AG$2,0),'Histórico de Jogos'!$D:$D,$A60,'Histórico de Jogos'!$F:$F,"V")</f>
        <v>0</v>
      </c>
      <c r="AH60" s="80">
        <f>SUMIFS('Histórico de Jogos'!$A:$A,'Histórico de Jogos'!$B:$B,"&gt;="&amp;AH$2,'Histórico de Jogos'!$B:$B,"&lt;="&amp;EOMONTH(AH$2,0),'Histórico de Jogos'!$D:$D,$A60,'Histórico de Jogos'!$F:$F,"V")</f>
        <v>0</v>
      </c>
      <c r="AI60" s="80">
        <f>SUMIFS('Histórico de Jogos'!$A:$A,'Histórico de Jogos'!$B:$B,"&gt;="&amp;AI$2,'Histórico de Jogos'!$B:$B,"&lt;="&amp;EOMONTH(AI$2,0),'Histórico de Jogos'!$D:$D,$A60,'Histórico de Jogos'!$F:$F,"V")</f>
        <v>0</v>
      </c>
      <c r="AJ60" s="80">
        <f>SUMIFS('Histórico de Jogos'!$A:$A,'Histórico de Jogos'!$B:$B,"&gt;="&amp;AJ$2,'Histórico de Jogos'!$B:$B,"&lt;="&amp;EOMONTH(AJ$2,0),'Histórico de Jogos'!$D:$D,$A60,'Histórico de Jogos'!$F:$F,"V")</f>
        <v>0</v>
      </c>
      <c r="AK60" s="80">
        <f>SUMIFS('Histórico de Jogos'!$A:$A,'Histórico de Jogos'!$B:$B,"&gt;="&amp;AK$2,'Histórico de Jogos'!$B:$B,"&lt;="&amp;EOMONTH(AK$2,0),'Histórico de Jogos'!$D:$D,$A60,'Histórico de Jogos'!$F:$F,"V")</f>
        <v>0</v>
      </c>
      <c r="AL60" s="81">
        <f>SUMIFS('Histórico de Jogos'!$A:$A,'Histórico de Jogos'!$B:$B,"&gt;="&amp;AL$2,'Histórico de Jogos'!$B:$B,"&lt;="&amp;EOMONTH(AL$2,0),'Histórico de Jogos'!$D:$D,$A60,'Histórico de Jogos'!$F:$F,"V")</f>
        <v>0</v>
      </c>
      <c r="AM60" s="81">
        <f>SUMIFS('Histórico de Jogos'!$A:$A,'Histórico de Jogos'!$B:$B,"&gt;="&amp;AM$2,'Histórico de Jogos'!$B:$B,"&lt;="&amp;EOMONTH(AM$2,0),'Histórico de Jogos'!$D:$D,$A60,'Histórico de Jogos'!$F:$F,"V")</f>
        <v>0</v>
      </c>
      <c r="AN60" s="81">
        <f>SUMIFS('Histórico de Jogos'!$A:$A,'Histórico de Jogos'!$B:$B,"&gt;="&amp;AN$2,'Histórico de Jogos'!$B:$B,"&lt;="&amp;EOMONTH(AN$2,0),'Histórico de Jogos'!$D:$D,$A60,'Histórico de Jogos'!$F:$F,"V")</f>
        <v>0</v>
      </c>
      <c r="AO60" s="81">
        <f>SUMIFS('Histórico de Jogos'!$A:$A,'Histórico de Jogos'!$B:$B,"&gt;="&amp;AO$2,'Histórico de Jogos'!$B:$B,"&lt;="&amp;EOMONTH(AO$2,0),'Histórico de Jogos'!$D:$D,$A60,'Histórico de Jogos'!$F:$F,"V")</f>
        <v>0</v>
      </c>
      <c r="AP60" s="81">
        <f>SUMIFS('Histórico de Jogos'!$A:$A,'Histórico de Jogos'!$B:$B,"&gt;="&amp;AP$2,'Histórico de Jogos'!$B:$B,"&lt;="&amp;EOMONTH(AP$2,0),'Histórico de Jogos'!$D:$D,$A60,'Histórico de Jogos'!$F:$F,"V")</f>
        <v>0</v>
      </c>
      <c r="AQ60" s="81">
        <f>SUMIFS('Histórico de Jogos'!$A:$A,'Histórico de Jogos'!$B:$B,"&gt;="&amp;AQ$2,'Histórico de Jogos'!$B:$B,"&lt;="&amp;EOMONTH(AQ$2,0),'Histórico de Jogos'!$D:$D,$A60,'Histórico de Jogos'!$F:$F,"V")</f>
        <v>1</v>
      </c>
      <c r="AR60" s="81">
        <f>SUMIFS('Histórico de Jogos'!$A:$A,'Histórico de Jogos'!$B:$B,"&gt;="&amp;AR$2,'Histórico de Jogos'!$B:$B,"&lt;="&amp;EOMONTH(AR$2,0),'Histórico de Jogos'!$D:$D,$A60,'Histórico de Jogos'!$F:$F,"V")</f>
        <v>0</v>
      </c>
      <c r="AS60" s="81">
        <f>SUMIFS('Histórico de Jogos'!$A:$A,'Histórico de Jogos'!$B:$B,"&gt;="&amp;AS$2,'Histórico de Jogos'!$B:$B,"&lt;="&amp;EOMONTH(AS$2,0),'Histórico de Jogos'!$D:$D,$A60,'Histórico de Jogos'!$F:$F,"V")</f>
        <v>0</v>
      </c>
      <c r="AT60" s="81">
        <f>SUMIFS('Histórico de Jogos'!$A:$A,'Histórico de Jogos'!$B:$B,"&gt;="&amp;AT$2,'Histórico de Jogos'!$B:$B,"&lt;="&amp;EOMONTH(AT$2,0),'Histórico de Jogos'!$D:$D,$A60,'Histórico de Jogos'!$F:$F,"V")</f>
        <v>0</v>
      </c>
      <c r="AU60" s="81">
        <f>SUMIFS('Histórico de Jogos'!$A:$A,'Histórico de Jogos'!$B:$B,"&gt;="&amp;AU$2,'Histórico de Jogos'!$B:$B,"&lt;="&amp;EOMONTH(AU$2,0),'Histórico de Jogos'!$D:$D,$A60,'Histórico de Jogos'!$F:$F,"V")</f>
        <v>0</v>
      </c>
      <c r="AV60" s="81">
        <f>SUMIFS('Histórico de Jogos'!$A:$A,'Histórico de Jogos'!$B:$B,"&gt;="&amp;AV$2,'Histórico de Jogos'!$B:$B,"&lt;="&amp;EOMONTH(AV$2,0),'Histórico de Jogos'!$D:$D,$A60,'Histórico de Jogos'!$F:$F,"V")</f>
        <v>0</v>
      </c>
      <c r="AW60" s="81">
        <f>SUMIFS('Histórico de Jogos'!$A:$A,'Histórico de Jogos'!$B:$B,"&gt;="&amp;AW$2,'Histórico de Jogos'!$B:$B,"&lt;="&amp;EOMONTH(AW$2,0),'Histórico de Jogos'!$D:$D,$A60,'Histórico de Jogos'!$F:$F,"V")</f>
        <v>0</v>
      </c>
      <c r="AX60" s="57">
        <f>SUMIFS('Histórico de Jogos'!$A:$A,'Histórico de Jogos'!$B:$B,"&gt;="&amp;AX$2,'Histórico de Jogos'!$B:$B,"&lt;="&amp;EOMONTH(AX$2,0),'Histórico de Jogos'!$D:$D,$A60,'Histórico de Jogos'!$F:$F,"E")</f>
        <v>0</v>
      </c>
      <c r="AY60" s="57">
        <f>SUMIFS('Histórico de Jogos'!$A:$A,'Histórico de Jogos'!$B:$B,"&gt;="&amp;AY$2,'Histórico de Jogos'!$B:$B,"&lt;="&amp;EOMONTH(AY$2,0),'Histórico de Jogos'!$D:$D,$A60,'Histórico de Jogos'!$F:$F,"E")</f>
        <v>0</v>
      </c>
      <c r="AZ60" s="57">
        <f>SUMIFS('Histórico de Jogos'!$A:$A,'Histórico de Jogos'!$B:$B,"&gt;="&amp;AZ$2,'Histórico de Jogos'!$B:$B,"&lt;="&amp;EOMONTH(AZ$2,0),'Histórico de Jogos'!$D:$D,$A60,'Histórico de Jogos'!$F:$F,"E")</f>
        <v>0</v>
      </c>
      <c r="BA60" s="57">
        <f>SUMIFS('Histórico de Jogos'!$A:$A,'Histórico de Jogos'!$B:$B,"&gt;="&amp;BA$2,'Histórico de Jogos'!$B:$B,"&lt;="&amp;EOMONTH(BA$2,0),'Histórico de Jogos'!$D:$D,$A60,'Histórico de Jogos'!$F:$F,"E")</f>
        <v>0</v>
      </c>
      <c r="BB60" s="57">
        <f>SUMIFS('Histórico de Jogos'!$A:$A,'Histórico de Jogos'!$B:$B,"&gt;="&amp;BB$2,'Histórico de Jogos'!$B:$B,"&lt;="&amp;EOMONTH(BB$2,0),'Histórico de Jogos'!$D:$D,$A60,'Histórico de Jogos'!$F:$F,"E")</f>
        <v>0</v>
      </c>
      <c r="BC60" s="57">
        <f>SUMIFS('Histórico de Jogos'!$A:$A,'Histórico de Jogos'!$B:$B,"&gt;="&amp;BC$2,'Histórico de Jogos'!$B:$B,"&lt;="&amp;EOMONTH(BC$2,0),'Histórico de Jogos'!$D:$D,$A60,'Histórico de Jogos'!$F:$F,"E")</f>
        <v>0</v>
      </c>
      <c r="BD60" s="57">
        <f>SUMIFS('Histórico de Jogos'!$A:$A,'Histórico de Jogos'!$B:$B,"&gt;="&amp;BD$2,'Histórico de Jogos'!$B:$B,"&lt;="&amp;EOMONTH(BD$2,0),'Histórico de Jogos'!$D:$D,$A60,'Histórico de Jogos'!$F:$F,"E")</f>
        <v>0</v>
      </c>
      <c r="BE60" s="57">
        <f>SUMIFS('Histórico de Jogos'!$A:$A,'Histórico de Jogos'!$B:$B,"&gt;="&amp;BE$2,'Histórico de Jogos'!$B:$B,"&lt;="&amp;EOMONTH(BE$2,0),'Histórico de Jogos'!$D:$D,$A60,'Histórico de Jogos'!$F:$F,"E")</f>
        <v>0</v>
      </c>
      <c r="BF60" s="57">
        <f>SUMIFS('Histórico de Jogos'!$A:$A,'Histórico de Jogos'!$B:$B,"&gt;="&amp;BF$2,'Histórico de Jogos'!$B:$B,"&lt;="&amp;EOMONTH(BF$2,0),'Histórico de Jogos'!$D:$D,$A60,'Histórico de Jogos'!$F:$F,"E")</f>
        <v>0</v>
      </c>
      <c r="BG60" s="57">
        <f>SUMIFS('Histórico de Jogos'!$A:$A,'Histórico de Jogos'!$B:$B,"&gt;="&amp;BG$2,'Histórico de Jogos'!$B:$B,"&lt;="&amp;EOMONTH(BG$2,0),'Histórico de Jogos'!$D:$D,$A60,'Histórico de Jogos'!$F:$F,"E")</f>
        <v>0</v>
      </c>
      <c r="BH60" s="57">
        <f>SUMIFS('Histórico de Jogos'!$A:$A,'Histórico de Jogos'!$B:$B,"&gt;="&amp;BH$2,'Histórico de Jogos'!$B:$B,"&lt;="&amp;EOMONTH(BH$2,0),'Histórico de Jogos'!$D:$D,$A60,'Histórico de Jogos'!$F:$F,"E")</f>
        <v>0</v>
      </c>
      <c r="BI60" s="57">
        <f>SUMIFS('Histórico de Jogos'!$A:$A,'Histórico de Jogos'!$B:$B,"&gt;="&amp;BI$2,'Histórico de Jogos'!$B:$B,"&lt;="&amp;EOMONTH(BI$2,0),'Histórico de Jogos'!$D:$D,$A60,'Histórico de Jogos'!$F:$F,"E")</f>
        <v>0</v>
      </c>
      <c r="BJ60" s="79">
        <f t="shared" ref="BJ60:BU60" si="293">SUM(Z60*3)+(AX60)</f>
        <v>0</v>
      </c>
      <c r="BK60" s="79">
        <f t="shared" si="293"/>
        <v>0</v>
      </c>
      <c r="BL60" s="79">
        <f t="shared" si="293"/>
        <v>0</v>
      </c>
      <c r="BM60" s="79">
        <f t="shared" si="293"/>
        <v>0</v>
      </c>
      <c r="BN60" s="79">
        <f t="shared" si="293"/>
        <v>0</v>
      </c>
      <c r="BO60" s="79">
        <f t="shared" si="293"/>
        <v>3</v>
      </c>
      <c r="BP60" s="79">
        <f t="shared" si="293"/>
        <v>0</v>
      </c>
      <c r="BQ60" s="79">
        <f t="shared" si="293"/>
        <v>0</v>
      </c>
      <c r="BR60" s="79">
        <f t="shared" si="293"/>
        <v>0</v>
      </c>
      <c r="BS60" s="79">
        <f t="shared" si="293"/>
        <v>0</v>
      </c>
      <c r="BT60" s="79">
        <f t="shared" si="293"/>
        <v>0</v>
      </c>
      <c r="BU60" s="79">
        <f t="shared" si="293"/>
        <v>0</v>
      </c>
    </row>
    <row r="61">
      <c r="A61" s="22" t="str">
        <f>Atletas!A:A</f>
        <v>Alessandro</v>
      </c>
      <c r="B61" s="78">
        <f t="shared" ref="B61:C61" si="294">BJ61/(4*3)</f>
        <v>0</v>
      </c>
      <c r="C61" s="78">
        <f t="shared" si="294"/>
        <v>0</v>
      </c>
      <c r="D61" s="78">
        <f t="shared" si="7"/>
        <v>0</v>
      </c>
      <c r="E61" s="78">
        <f t="shared" ref="E61:F61" si="295">BM61/(4*3)</f>
        <v>0</v>
      </c>
      <c r="F61" s="78">
        <f t="shared" si="295"/>
        <v>0</v>
      </c>
      <c r="G61" s="78">
        <f t="shared" si="9"/>
        <v>0</v>
      </c>
      <c r="H61" s="78">
        <f t="shared" ref="H61:I61" si="296">BP61/(4*3)</f>
        <v>0</v>
      </c>
      <c r="I61" s="78">
        <f t="shared" si="296"/>
        <v>0</v>
      </c>
      <c r="J61" s="78">
        <f t="shared" si="11"/>
        <v>0</v>
      </c>
      <c r="K61" s="78">
        <f t="shared" ref="K61:M61" si="297">BS61/(4*3)</f>
        <v>0</v>
      </c>
      <c r="L61" s="78">
        <f t="shared" si="297"/>
        <v>0</v>
      </c>
      <c r="M61" s="78">
        <f t="shared" si="297"/>
        <v>0</v>
      </c>
      <c r="N61" s="79">
        <f>SUMIFS('Histórico de Jogos'!$A:$A,'Histórico de Jogos'!$B:$B,"&gt;="&amp;N$2,'Histórico de Jogos'!$B:$B,"&lt;="&amp;EOMONTH(N$2,0),'Histórico de Jogos'!$D:$D,$A61)</f>
        <v>0</v>
      </c>
      <c r="O61" s="79">
        <f>SUMIFS('Histórico de Jogos'!$A:$A,'Histórico de Jogos'!$B:$B,"&gt;="&amp;O$2,'Histórico de Jogos'!$B:$B,"&lt;="&amp;EOMONTH(O$2,0),'Histórico de Jogos'!$D:$D,$A61)</f>
        <v>0</v>
      </c>
      <c r="P61" s="79">
        <f>SUMIFS('Histórico de Jogos'!$A:$A,'Histórico de Jogos'!$B:$B,"&gt;="&amp;P$2,'Histórico de Jogos'!$B:$B,"&lt;="&amp;EOMONTH(P$2,0),'Histórico de Jogos'!$D:$D,$A61)</f>
        <v>0</v>
      </c>
      <c r="Q61" s="79">
        <f>SUMIFS('Histórico de Jogos'!$A:$A,'Histórico de Jogos'!$B:$B,"&gt;="&amp;Q$2,'Histórico de Jogos'!$B:$B,"&lt;="&amp;EOMONTH(Q$2,0),'Histórico de Jogos'!$D:$D,$A61)</f>
        <v>0</v>
      </c>
      <c r="R61" s="79">
        <f>SUMIFS('Histórico de Jogos'!$A:$A,'Histórico de Jogos'!$B:$B,"&gt;="&amp;R$2,'Histórico de Jogos'!$B:$B,"&lt;="&amp;EOMONTH(R$2,0),'Histórico de Jogos'!$D:$D,$A61)</f>
        <v>0</v>
      </c>
      <c r="S61" s="79">
        <f>SUMIFS('Histórico de Jogos'!$A:$A,'Histórico de Jogos'!$B:$B,"&gt;="&amp;S$2,'Histórico de Jogos'!$B:$B,"&lt;="&amp;EOMONTH(S$2,0),'Histórico de Jogos'!$D:$D,$A61)</f>
        <v>0</v>
      </c>
      <c r="T61" s="79">
        <f>SUMIFS('Histórico de Jogos'!$A:$A,'Histórico de Jogos'!$B:$B,"&gt;="&amp;T$2,'Histórico de Jogos'!$B:$B,"&lt;="&amp;EOMONTH(T$2,0),'Histórico de Jogos'!$D:$D,$A61)</f>
        <v>1</v>
      </c>
      <c r="U61" s="79">
        <f>SUMIFS('Histórico de Jogos'!$A:$A,'Histórico de Jogos'!$B:$B,"&gt;="&amp;U$2,'Histórico de Jogos'!$B:$B,"&lt;="&amp;EOMONTH(U$2,0),'Histórico de Jogos'!$D:$D,$A61)</f>
        <v>0</v>
      </c>
      <c r="V61" s="79">
        <f>SUMIFS('Histórico de Jogos'!$A:$A,'Histórico de Jogos'!$B:$B,"&gt;="&amp;V$2,'Histórico de Jogos'!$B:$B,"&lt;="&amp;EOMONTH(V$2,0),'Histórico de Jogos'!$D:$D,$A61)</f>
        <v>0</v>
      </c>
      <c r="W61" s="79">
        <f>SUMIFS('Histórico de Jogos'!$A:$A,'Histórico de Jogos'!$B:$B,"&gt;="&amp;W$2,'Histórico de Jogos'!$B:$B,"&lt;="&amp;EOMONTH(W$2,0),'Histórico de Jogos'!$D:$D,$A61)</f>
        <v>0</v>
      </c>
      <c r="X61" s="79">
        <f>SUMIFS('Histórico de Jogos'!$A:$A,'Histórico de Jogos'!$B:$B,"&gt;="&amp;X$2,'Histórico de Jogos'!$B:$B,"&lt;="&amp;EOMONTH(X$2,0),'Histórico de Jogos'!$D:$D,$A61)</f>
        <v>0</v>
      </c>
      <c r="Y61" s="79">
        <f>SUMIFS('Histórico de Jogos'!$A:$A,'Histórico de Jogos'!$B:$B,"&gt;="&amp;Y$2,'Histórico de Jogos'!$B:$B,"&lt;="&amp;EOMONTH(Y$2,0),'Histórico de Jogos'!$D:$D,$A61)</f>
        <v>0</v>
      </c>
      <c r="Z61" s="80">
        <f>SUMIFS('Histórico de Jogos'!$A:$A,'Histórico de Jogos'!$B:$B,"&gt;="&amp;Z$2,'Histórico de Jogos'!$B:$B,"&lt;="&amp;EOMONTH(Z$2,0),'Histórico de Jogos'!$D:$D,$A61,'Histórico de Jogos'!$F:$F,"V")</f>
        <v>0</v>
      </c>
      <c r="AA61" s="80">
        <f>SUMIFS('Histórico de Jogos'!$A:$A,'Histórico de Jogos'!$B:$B,"&gt;="&amp;AA$2,'Histórico de Jogos'!$B:$B,"&lt;="&amp;EOMONTH(AA$2,0),'Histórico de Jogos'!$D:$D,$A61,'Histórico de Jogos'!$F:$F,"V")</f>
        <v>0</v>
      </c>
      <c r="AB61" s="80">
        <f>SUMIFS('Histórico de Jogos'!$A:$A,'Histórico de Jogos'!$B:$B,"&gt;="&amp;AB$2,'Histórico de Jogos'!$B:$B,"&lt;="&amp;EOMONTH(AB$2,0),'Histórico de Jogos'!$D:$D,$A61,'Histórico de Jogos'!$F:$F,"V")</f>
        <v>0</v>
      </c>
      <c r="AC61" s="80">
        <f>SUMIFS('Histórico de Jogos'!$A:$A,'Histórico de Jogos'!$B:$B,"&gt;="&amp;AC$2,'Histórico de Jogos'!$B:$B,"&lt;="&amp;EOMONTH(AC$2,0),'Histórico de Jogos'!$D:$D,$A61,'Histórico de Jogos'!$F:$F,"V")</f>
        <v>0</v>
      </c>
      <c r="AD61" s="80">
        <f>SUMIFS('Histórico de Jogos'!$A:$A,'Histórico de Jogos'!$B:$B,"&gt;="&amp;AD$2,'Histórico de Jogos'!$B:$B,"&lt;="&amp;EOMONTH(AD$2,0),'Histórico de Jogos'!$D:$D,$A61,'Histórico de Jogos'!$F:$F,"V")</f>
        <v>0</v>
      </c>
      <c r="AE61" s="80">
        <f>SUMIFS('Histórico de Jogos'!$A:$A,'Histórico de Jogos'!$B:$B,"&gt;="&amp;AE$2,'Histórico de Jogos'!$B:$B,"&lt;="&amp;EOMONTH(AE$2,0),'Histórico de Jogos'!$D:$D,$A61,'Histórico de Jogos'!$F:$F,"V")</f>
        <v>0</v>
      </c>
      <c r="AF61" s="80">
        <f>SUMIFS('Histórico de Jogos'!$A:$A,'Histórico de Jogos'!$B:$B,"&gt;="&amp;AF$2,'Histórico de Jogos'!$B:$B,"&lt;="&amp;EOMONTH(AF$2,0),'Histórico de Jogos'!$D:$D,$A61,'Histórico de Jogos'!$F:$F,"V")</f>
        <v>0</v>
      </c>
      <c r="AG61" s="80">
        <f>SUMIFS('Histórico de Jogos'!$A:$A,'Histórico de Jogos'!$B:$B,"&gt;="&amp;AG$2,'Histórico de Jogos'!$B:$B,"&lt;="&amp;EOMONTH(AG$2,0),'Histórico de Jogos'!$D:$D,$A61,'Histórico de Jogos'!$F:$F,"V")</f>
        <v>0</v>
      </c>
      <c r="AH61" s="80">
        <f>SUMIFS('Histórico de Jogos'!$A:$A,'Histórico de Jogos'!$B:$B,"&gt;="&amp;AH$2,'Histórico de Jogos'!$B:$B,"&lt;="&amp;EOMONTH(AH$2,0),'Histórico de Jogos'!$D:$D,$A61,'Histórico de Jogos'!$F:$F,"V")</f>
        <v>0</v>
      </c>
      <c r="AI61" s="80">
        <f>SUMIFS('Histórico de Jogos'!$A:$A,'Histórico de Jogos'!$B:$B,"&gt;="&amp;AI$2,'Histórico de Jogos'!$B:$B,"&lt;="&amp;EOMONTH(AI$2,0),'Histórico de Jogos'!$D:$D,$A61,'Histórico de Jogos'!$F:$F,"V")</f>
        <v>0</v>
      </c>
      <c r="AJ61" s="80">
        <f>SUMIFS('Histórico de Jogos'!$A:$A,'Histórico de Jogos'!$B:$B,"&gt;="&amp;AJ$2,'Histórico de Jogos'!$B:$B,"&lt;="&amp;EOMONTH(AJ$2,0),'Histórico de Jogos'!$D:$D,$A61,'Histórico de Jogos'!$F:$F,"V")</f>
        <v>0</v>
      </c>
      <c r="AK61" s="80">
        <f>SUMIFS('Histórico de Jogos'!$A:$A,'Histórico de Jogos'!$B:$B,"&gt;="&amp;AK$2,'Histórico de Jogos'!$B:$B,"&lt;="&amp;EOMONTH(AK$2,0),'Histórico de Jogos'!$D:$D,$A61,'Histórico de Jogos'!$F:$F,"V")</f>
        <v>0</v>
      </c>
      <c r="AL61" s="81">
        <f>SUMIFS('Histórico de Jogos'!$A:$A,'Histórico de Jogos'!$B:$B,"&gt;="&amp;AL$2,'Histórico de Jogos'!$B:$B,"&lt;="&amp;EOMONTH(AL$2,0),'Histórico de Jogos'!$D:$D,$A61,'Histórico de Jogos'!$F:$F,"V")</f>
        <v>0</v>
      </c>
      <c r="AM61" s="81">
        <f>SUMIFS('Histórico de Jogos'!$A:$A,'Histórico de Jogos'!$B:$B,"&gt;="&amp;AM$2,'Histórico de Jogos'!$B:$B,"&lt;="&amp;EOMONTH(AM$2,0),'Histórico de Jogos'!$D:$D,$A61,'Histórico de Jogos'!$F:$F,"V")</f>
        <v>0</v>
      </c>
      <c r="AN61" s="81">
        <f>SUMIFS('Histórico de Jogos'!$A:$A,'Histórico de Jogos'!$B:$B,"&gt;="&amp;AN$2,'Histórico de Jogos'!$B:$B,"&lt;="&amp;EOMONTH(AN$2,0),'Histórico de Jogos'!$D:$D,$A61,'Histórico de Jogos'!$F:$F,"V")</f>
        <v>0</v>
      </c>
      <c r="AO61" s="81">
        <f>SUMIFS('Histórico de Jogos'!$A:$A,'Histórico de Jogos'!$B:$B,"&gt;="&amp;AO$2,'Histórico de Jogos'!$B:$B,"&lt;="&amp;EOMONTH(AO$2,0),'Histórico de Jogos'!$D:$D,$A61,'Histórico de Jogos'!$F:$F,"V")</f>
        <v>0</v>
      </c>
      <c r="AP61" s="81">
        <f>SUMIFS('Histórico de Jogos'!$A:$A,'Histórico de Jogos'!$B:$B,"&gt;="&amp;AP$2,'Histórico de Jogos'!$B:$B,"&lt;="&amp;EOMONTH(AP$2,0),'Histórico de Jogos'!$D:$D,$A61,'Histórico de Jogos'!$F:$F,"V")</f>
        <v>0</v>
      </c>
      <c r="AQ61" s="81">
        <f>SUMIFS('Histórico de Jogos'!$A:$A,'Histórico de Jogos'!$B:$B,"&gt;="&amp;AQ$2,'Histórico de Jogos'!$B:$B,"&lt;="&amp;EOMONTH(AQ$2,0),'Histórico de Jogos'!$D:$D,$A61,'Histórico de Jogos'!$F:$F,"V")</f>
        <v>0</v>
      </c>
      <c r="AR61" s="81">
        <f>SUMIFS('Histórico de Jogos'!$A:$A,'Histórico de Jogos'!$B:$B,"&gt;="&amp;AR$2,'Histórico de Jogos'!$B:$B,"&lt;="&amp;EOMONTH(AR$2,0),'Histórico de Jogos'!$D:$D,$A61,'Histórico de Jogos'!$F:$F,"V")</f>
        <v>0</v>
      </c>
      <c r="AS61" s="81">
        <f>SUMIFS('Histórico de Jogos'!$A:$A,'Histórico de Jogos'!$B:$B,"&gt;="&amp;AS$2,'Histórico de Jogos'!$B:$B,"&lt;="&amp;EOMONTH(AS$2,0),'Histórico de Jogos'!$D:$D,$A61,'Histórico de Jogos'!$F:$F,"V")</f>
        <v>0</v>
      </c>
      <c r="AT61" s="81">
        <f>SUMIFS('Histórico de Jogos'!$A:$A,'Histórico de Jogos'!$B:$B,"&gt;="&amp;AT$2,'Histórico de Jogos'!$B:$B,"&lt;="&amp;EOMONTH(AT$2,0),'Histórico de Jogos'!$D:$D,$A61,'Histórico de Jogos'!$F:$F,"V")</f>
        <v>0</v>
      </c>
      <c r="AU61" s="81">
        <f>SUMIFS('Histórico de Jogos'!$A:$A,'Histórico de Jogos'!$B:$B,"&gt;="&amp;AU$2,'Histórico de Jogos'!$B:$B,"&lt;="&amp;EOMONTH(AU$2,0),'Histórico de Jogos'!$D:$D,$A61,'Histórico de Jogos'!$F:$F,"V")</f>
        <v>0</v>
      </c>
      <c r="AV61" s="81">
        <f>SUMIFS('Histórico de Jogos'!$A:$A,'Histórico de Jogos'!$B:$B,"&gt;="&amp;AV$2,'Histórico de Jogos'!$B:$B,"&lt;="&amp;EOMONTH(AV$2,0),'Histórico de Jogos'!$D:$D,$A61,'Histórico de Jogos'!$F:$F,"V")</f>
        <v>0</v>
      </c>
      <c r="AW61" s="81">
        <f>SUMIFS('Histórico de Jogos'!$A:$A,'Histórico de Jogos'!$B:$B,"&gt;="&amp;AW$2,'Histórico de Jogos'!$B:$B,"&lt;="&amp;EOMONTH(AW$2,0),'Histórico de Jogos'!$D:$D,$A61,'Histórico de Jogos'!$F:$F,"V")</f>
        <v>0</v>
      </c>
      <c r="AX61" s="57">
        <f>SUMIFS('Histórico de Jogos'!$A:$A,'Histórico de Jogos'!$B:$B,"&gt;="&amp;AX$2,'Histórico de Jogos'!$B:$B,"&lt;="&amp;EOMONTH(AX$2,0),'Histórico de Jogos'!$D:$D,$A61,'Histórico de Jogos'!$F:$F,"E")</f>
        <v>0</v>
      </c>
      <c r="AY61" s="57">
        <f>SUMIFS('Histórico de Jogos'!$A:$A,'Histórico de Jogos'!$B:$B,"&gt;="&amp;AY$2,'Histórico de Jogos'!$B:$B,"&lt;="&amp;EOMONTH(AY$2,0),'Histórico de Jogos'!$D:$D,$A61,'Histórico de Jogos'!$F:$F,"E")</f>
        <v>0</v>
      </c>
      <c r="AZ61" s="57">
        <f>SUMIFS('Histórico de Jogos'!$A:$A,'Histórico de Jogos'!$B:$B,"&gt;="&amp;AZ$2,'Histórico de Jogos'!$B:$B,"&lt;="&amp;EOMONTH(AZ$2,0),'Histórico de Jogos'!$D:$D,$A61,'Histórico de Jogos'!$F:$F,"E")</f>
        <v>0</v>
      </c>
      <c r="BA61" s="57">
        <f>SUMIFS('Histórico de Jogos'!$A:$A,'Histórico de Jogos'!$B:$B,"&gt;="&amp;BA$2,'Histórico de Jogos'!$B:$B,"&lt;="&amp;EOMONTH(BA$2,0),'Histórico de Jogos'!$D:$D,$A61,'Histórico de Jogos'!$F:$F,"E")</f>
        <v>0</v>
      </c>
      <c r="BB61" s="57">
        <f>SUMIFS('Histórico de Jogos'!$A:$A,'Histórico de Jogos'!$B:$B,"&gt;="&amp;BB$2,'Histórico de Jogos'!$B:$B,"&lt;="&amp;EOMONTH(BB$2,0),'Histórico de Jogos'!$D:$D,$A61,'Histórico de Jogos'!$F:$F,"E")</f>
        <v>0</v>
      </c>
      <c r="BC61" s="57">
        <f>SUMIFS('Histórico de Jogos'!$A:$A,'Histórico de Jogos'!$B:$B,"&gt;="&amp;BC$2,'Histórico de Jogos'!$B:$B,"&lt;="&amp;EOMONTH(BC$2,0),'Histórico de Jogos'!$D:$D,$A61,'Histórico de Jogos'!$F:$F,"E")</f>
        <v>0</v>
      </c>
      <c r="BD61" s="57">
        <f>SUMIFS('Histórico de Jogos'!$A:$A,'Histórico de Jogos'!$B:$B,"&gt;="&amp;BD$2,'Histórico de Jogos'!$B:$B,"&lt;="&amp;EOMONTH(BD$2,0),'Histórico de Jogos'!$D:$D,$A61,'Histórico de Jogos'!$F:$F,"E")</f>
        <v>0</v>
      </c>
      <c r="BE61" s="57">
        <f>SUMIFS('Histórico de Jogos'!$A:$A,'Histórico de Jogos'!$B:$B,"&gt;="&amp;BE$2,'Histórico de Jogos'!$B:$B,"&lt;="&amp;EOMONTH(BE$2,0),'Histórico de Jogos'!$D:$D,$A61,'Histórico de Jogos'!$F:$F,"E")</f>
        <v>0</v>
      </c>
      <c r="BF61" s="57">
        <f>SUMIFS('Histórico de Jogos'!$A:$A,'Histórico de Jogos'!$B:$B,"&gt;="&amp;BF$2,'Histórico de Jogos'!$B:$B,"&lt;="&amp;EOMONTH(BF$2,0),'Histórico de Jogos'!$D:$D,$A61,'Histórico de Jogos'!$F:$F,"E")</f>
        <v>0</v>
      </c>
      <c r="BG61" s="57">
        <f>SUMIFS('Histórico de Jogos'!$A:$A,'Histórico de Jogos'!$B:$B,"&gt;="&amp;BG$2,'Histórico de Jogos'!$B:$B,"&lt;="&amp;EOMONTH(BG$2,0),'Histórico de Jogos'!$D:$D,$A61,'Histórico de Jogos'!$F:$F,"E")</f>
        <v>0</v>
      </c>
      <c r="BH61" s="57">
        <f>SUMIFS('Histórico de Jogos'!$A:$A,'Histórico de Jogos'!$B:$B,"&gt;="&amp;BH$2,'Histórico de Jogos'!$B:$B,"&lt;="&amp;EOMONTH(BH$2,0),'Histórico de Jogos'!$D:$D,$A61,'Histórico de Jogos'!$F:$F,"E")</f>
        <v>0</v>
      </c>
      <c r="BI61" s="57">
        <f>SUMIFS('Histórico de Jogos'!$A:$A,'Histórico de Jogos'!$B:$B,"&gt;="&amp;BI$2,'Histórico de Jogos'!$B:$B,"&lt;="&amp;EOMONTH(BI$2,0),'Histórico de Jogos'!$D:$D,$A61,'Histórico de Jogos'!$F:$F,"E")</f>
        <v>0</v>
      </c>
      <c r="BJ61" s="79">
        <f t="shared" ref="BJ61:BU61" si="298">SUM(Z61*3)+(AX61)</f>
        <v>0</v>
      </c>
      <c r="BK61" s="79">
        <f t="shared" si="298"/>
        <v>0</v>
      </c>
      <c r="BL61" s="79">
        <f t="shared" si="298"/>
        <v>0</v>
      </c>
      <c r="BM61" s="79">
        <f t="shared" si="298"/>
        <v>0</v>
      </c>
      <c r="BN61" s="79">
        <f t="shared" si="298"/>
        <v>0</v>
      </c>
      <c r="BO61" s="79">
        <f t="shared" si="298"/>
        <v>0</v>
      </c>
      <c r="BP61" s="79">
        <f t="shared" si="298"/>
        <v>0</v>
      </c>
      <c r="BQ61" s="79">
        <f t="shared" si="298"/>
        <v>0</v>
      </c>
      <c r="BR61" s="79">
        <f t="shared" si="298"/>
        <v>0</v>
      </c>
      <c r="BS61" s="79">
        <f t="shared" si="298"/>
        <v>0</v>
      </c>
      <c r="BT61" s="79">
        <f t="shared" si="298"/>
        <v>0</v>
      </c>
      <c r="BU61" s="79">
        <f t="shared" si="298"/>
        <v>0</v>
      </c>
    </row>
    <row r="62">
      <c r="A62" s="22" t="str">
        <f>Atletas!A:A</f>
        <v/>
      </c>
      <c r="B62" s="78">
        <f t="shared" ref="B62:C62" si="299">BJ62/(4*3)</f>
        <v>0</v>
      </c>
      <c r="C62" s="78">
        <f t="shared" si="299"/>
        <v>0</v>
      </c>
      <c r="D62" s="78">
        <f t="shared" si="7"/>
        <v>0</v>
      </c>
      <c r="E62" s="78">
        <f t="shared" ref="E62:F62" si="300">BM62/(4*3)</f>
        <v>0</v>
      </c>
      <c r="F62" s="78">
        <f t="shared" si="300"/>
        <v>0</v>
      </c>
      <c r="G62" s="78">
        <f t="shared" si="9"/>
        <v>0</v>
      </c>
      <c r="H62" s="78">
        <f t="shared" ref="H62:I62" si="301">BP62/(4*3)</f>
        <v>0</v>
      </c>
      <c r="I62" s="78">
        <f t="shared" si="301"/>
        <v>0</v>
      </c>
      <c r="J62" s="78">
        <f t="shared" si="11"/>
        <v>0</v>
      </c>
      <c r="K62" s="78">
        <f t="shared" ref="K62:M62" si="302">BS62/(4*3)</f>
        <v>0</v>
      </c>
      <c r="L62" s="78">
        <f t="shared" si="302"/>
        <v>0</v>
      </c>
      <c r="M62" s="78">
        <f t="shared" si="302"/>
        <v>0</v>
      </c>
      <c r="N62" s="79">
        <f>SUMIFS('Histórico de Jogos'!$A:$A,'Histórico de Jogos'!$B:$B,"&gt;="&amp;N$2,'Histórico de Jogos'!$B:$B,"&lt;="&amp;EOMONTH(N$2,0),'Histórico de Jogos'!$D:$D,$A62)</f>
        <v>0</v>
      </c>
      <c r="O62" s="79">
        <f>SUMIFS('Histórico de Jogos'!$A:$A,'Histórico de Jogos'!$B:$B,"&gt;="&amp;O$2,'Histórico de Jogos'!$B:$B,"&lt;="&amp;EOMONTH(O$2,0),'Histórico de Jogos'!$D:$D,$A62)</f>
        <v>0</v>
      </c>
      <c r="P62" s="79">
        <f>SUMIFS('Histórico de Jogos'!$A:$A,'Histórico de Jogos'!$B:$B,"&gt;="&amp;P$2,'Histórico de Jogos'!$B:$B,"&lt;="&amp;EOMONTH(P$2,0),'Histórico de Jogos'!$D:$D,$A62)</f>
        <v>0</v>
      </c>
      <c r="Q62" s="79">
        <f>SUMIFS('Histórico de Jogos'!$A:$A,'Histórico de Jogos'!$B:$B,"&gt;="&amp;Q$2,'Histórico de Jogos'!$B:$B,"&lt;="&amp;EOMONTH(Q$2,0),'Histórico de Jogos'!$D:$D,$A62)</f>
        <v>0</v>
      </c>
      <c r="R62" s="79">
        <f>SUMIFS('Histórico de Jogos'!$A:$A,'Histórico de Jogos'!$B:$B,"&gt;="&amp;R$2,'Histórico de Jogos'!$B:$B,"&lt;="&amp;EOMONTH(R$2,0),'Histórico de Jogos'!$D:$D,$A62)</f>
        <v>0</v>
      </c>
      <c r="S62" s="79">
        <f>SUMIFS('Histórico de Jogos'!$A:$A,'Histórico de Jogos'!$B:$B,"&gt;="&amp;S$2,'Histórico de Jogos'!$B:$B,"&lt;="&amp;EOMONTH(S$2,0),'Histórico de Jogos'!$D:$D,$A62)</f>
        <v>0</v>
      </c>
      <c r="T62" s="79">
        <f>SUMIFS('Histórico de Jogos'!$A:$A,'Histórico de Jogos'!$B:$B,"&gt;="&amp;T$2,'Histórico de Jogos'!$B:$B,"&lt;="&amp;EOMONTH(T$2,0),'Histórico de Jogos'!$D:$D,$A62)</f>
        <v>0</v>
      </c>
      <c r="U62" s="79">
        <f>SUMIFS('Histórico de Jogos'!$A:$A,'Histórico de Jogos'!$B:$B,"&gt;="&amp;U$2,'Histórico de Jogos'!$B:$B,"&lt;="&amp;EOMONTH(U$2,0),'Histórico de Jogos'!$D:$D,$A62)</f>
        <v>0</v>
      </c>
      <c r="V62" s="79">
        <f>SUMIFS('Histórico de Jogos'!$A:$A,'Histórico de Jogos'!$B:$B,"&gt;="&amp;V$2,'Histórico de Jogos'!$B:$B,"&lt;="&amp;EOMONTH(V$2,0),'Histórico de Jogos'!$D:$D,$A62)</f>
        <v>0</v>
      </c>
      <c r="W62" s="79">
        <f>SUMIFS('Histórico de Jogos'!$A:$A,'Histórico de Jogos'!$B:$B,"&gt;="&amp;W$2,'Histórico de Jogos'!$B:$B,"&lt;="&amp;EOMONTH(W$2,0),'Histórico de Jogos'!$D:$D,$A62)</f>
        <v>0</v>
      </c>
      <c r="X62" s="79">
        <f>SUMIFS('Histórico de Jogos'!$A:$A,'Histórico de Jogos'!$B:$B,"&gt;="&amp;X$2,'Histórico de Jogos'!$B:$B,"&lt;="&amp;EOMONTH(X$2,0),'Histórico de Jogos'!$D:$D,$A62)</f>
        <v>0</v>
      </c>
      <c r="Y62" s="79"/>
      <c r="Z62" s="80">
        <f>SUMIFS('Histórico de Jogos'!$A:$A,'Histórico de Jogos'!$B:$B,"&gt;="&amp;Z$2,'Histórico de Jogos'!$B:$B,"&lt;="&amp;EOMONTH(Z$2,0),'Histórico de Jogos'!$D:$D,$A62,'Histórico de Jogos'!$F:$F,"V")</f>
        <v>0</v>
      </c>
      <c r="AA62" s="80">
        <f>SUMIFS('Histórico de Jogos'!$A:$A,'Histórico de Jogos'!$B:$B,"&gt;="&amp;AA$2,'Histórico de Jogos'!$B:$B,"&lt;="&amp;EOMONTH(AA$2,0),'Histórico de Jogos'!$D:$D,$A62,'Histórico de Jogos'!$F:$F,"V")</f>
        <v>0</v>
      </c>
      <c r="AB62" s="80">
        <f>SUMIFS('Histórico de Jogos'!$A:$A,'Histórico de Jogos'!$B:$B,"&gt;="&amp;AB$2,'Histórico de Jogos'!$B:$B,"&lt;="&amp;EOMONTH(AB$2,0),'Histórico de Jogos'!$D:$D,$A62,'Histórico de Jogos'!$F:$F,"V")</f>
        <v>0</v>
      </c>
      <c r="AC62" s="80">
        <f>SUMIFS('Histórico de Jogos'!$A:$A,'Histórico de Jogos'!$B:$B,"&gt;="&amp;AC$2,'Histórico de Jogos'!$B:$B,"&lt;="&amp;EOMONTH(AC$2,0),'Histórico de Jogos'!$D:$D,$A62,'Histórico de Jogos'!$F:$F,"V")</f>
        <v>0</v>
      </c>
      <c r="AD62" s="80">
        <f>SUMIFS('Histórico de Jogos'!$A:$A,'Histórico de Jogos'!$B:$B,"&gt;="&amp;AD$2,'Histórico de Jogos'!$B:$B,"&lt;="&amp;EOMONTH(AD$2,0),'Histórico de Jogos'!$D:$D,$A62,'Histórico de Jogos'!$F:$F,"V")</f>
        <v>0</v>
      </c>
      <c r="AE62" s="80">
        <f>SUMIFS('Histórico de Jogos'!$A:$A,'Histórico de Jogos'!$B:$B,"&gt;="&amp;AE$2,'Histórico de Jogos'!$B:$B,"&lt;="&amp;EOMONTH(AE$2,0),'Histórico de Jogos'!$D:$D,$A62,'Histórico de Jogos'!$F:$F,"V")</f>
        <v>0</v>
      </c>
      <c r="AF62" s="80">
        <f>SUMIFS('Histórico de Jogos'!$A:$A,'Histórico de Jogos'!$B:$B,"&gt;="&amp;AF$2,'Histórico de Jogos'!$B:$B,"&lt;="&amp;EOMONTH(AF$2,0),'Histórico de Jogos'!$D:$D,$A62,'Histórico de Jogos'!$F:$F,"V")</f>
        <v>0</v>
      </c>
      <c r="AG62" s="80">
        <f>SUMIFS('Histórico de Jogos'!$A:$A,'Histórico de Jogos'!$B:$B,"&gt;="&amp;AG$2,'Histórico de Jogos'!$B:$B,"&lt;="&amp;EOMONTH(AG$2,0),'Histórico de Jogos'!$D:$D,$A62,'Histórico de Jogos'!$F:$F,"V")</f>
        <v>0</v>
      </c>
      <c r="AH62" s="80">
        <f>SUMIFS('Histórico de Jogos'!$A:$A,'Histórico de Jogos'!$B:$B,"&gt;="&amp;AH$2,'Histórico de Jogos'!$B:$B,"&lt;="&amp;EOMONTH(AH$2,0),'Histórico de Jogos'!$D:$D,$A62,'Histórico de Jogos'!$F:$F,"V")</f>
        <v>0</v>
      </c>
      <c r="AI62" s="80">
        <f>SUMIFS('Histórico de Jogos'!$A:$A,'Histórico de Jogos'!$B:$B,"&gt;="&amp;AI$2,'Histórico de Jogos'!$B:$B,"&lt;="&amp;EOMONTH(AI$2,0),'Histórico de Jogos'!$D:$D,$A62,'Histórico de Jogos'!$F:$F,"V")</f>
        <v>0</v>
      </c>
      <c r="AJ62" s="80">
        <f>SUMIFS('Histórico de Jogos'!$A:$A,'Histórico de Jogos'!$B:$B,"&gt;="&amp;AJ$2,'Histórico de Jogos'!$B:$B,"&lt;="&amp;EOMONTH(AJ$2,0),'Histórico de Jogos'!$D:$D,$A62,'Histórico de Jogos'!$F:$F,"V")</f>
        <v>0</v>
      </c>
      <c r="AK62" s="80">
        <f>SUMIFS('Histórico de Jogos'!$A:$A,'Histórico de Jogos'!$B:$B,"&gt;="&amp;AK$2,'Histórico de Jogos'!$B:$B,"&lt;="&amp;EOMONTH(AK$2,0),'Histórico de Jogos'!$D:$D,$A62,'Histórico de Jogos'!$F:$F,"V")</f>
        <v>0</v>
      </c>
      <c r="AL62" s="81">
        <f>SUMIFS('Histórico de Jogos'!$A:$A,'Histórico de Jogos'!$B:$B,"&gt;="&amp;AL$2,'Histórico de Jogos'!$B:$B,"&lt;="&amp;EOMONTH(AL$2,0),'Histórico de Jogos'!$D:$D,$A62,'Histórico de Jogos'!$F:$F,"V")</f>
        <v>0</v>
      </c>
      <c r="AM62" s="81">
        <f>SUMIFS('Histórico de Jogos'!$A:$A,'Histórico de Jogos'!$B:$B,"&gt;="&amp;AM$2,'Histórico de Jogos'!$B:$B,"&lt;="&amp;EOMONTH(AM$2,0),'Histórico de Jogos'!$D:$D,$A62,'Histórico de Jogos'!$F:$F,"V")</f>
        <v>0</v>
      </c>
      <c r="AN62" s="81">
        <f>SUMIFS('Histórico de Jogos'!$A:$A,'Histórico de Jogos'!$B:$B,"&gt;="&amp;AN$2,'Histórico de Jogos'!$B:$B,"&lt;="&amp;EOMONTH(AN$2,0),'Histórico de Jogos'!$D:$D,$A62,'Histórico de Jogos'!$F:$F,"V")</f>
        <v>0</v>
      </c>
      <c r="AO62" s="81">
        <f>SUMIFS('Histórico de Jogos'!$A:$A,'Histórico de Jogos'!$B:$B,"&gt;="&amp;AO$2,'Histórico de Jogos'!$B:$B,"&lt;="&amp;EOMONTH(AO$2,0),'Histórico de Jogos'!$D:$D,$A62,'Histórico de Jogos'!$F:$F,"V")</f>
        <v>0</v>
      </c>
      <c r="AP62" s="81">
        <f>SUMIFS('Histórico de Jogos'!$A:$A,'Histórico de Jogos'!$B:$B,"&gt;="&amp;AP$2,'Histórico de Jogos'!$B:$B,"&lt;="&amp;EOMONTH(AP$2,0),'Histórico de Jogos'!$D:$D,$A62,'Histórico de Jogos'!$F:$F,"V")</f>
        <v>0</v>
      </c>
      <c r="AQ62" s="81">
        <f>SUMIFS('Histórico de Jogos'!$A:$A,'Histórico de Jogos'!$B:$B,"&gt;="&amp;AQ$2,'Histórico de Jogos'!$B:$B,"&lt;="&amp;EOMONTH(AQ$2,0),'Histórico de Jogos'!$D:$D,$A62,'Histórico de Jogos'!$F:$F,"V")</f>
        <v>0</v>
      </c>
      <c r="AR62" s="81">
        <f>SUMIFS('Histórico de Jogos'!$A:$A,'Histórico de Jogos'!$B:$B,"&gt;="&amp;AR$2,'Histórico de Jogos'!$B:$B,"&lt;="&amp;EOMONTH(AR$2,0),'Histórico de Jogos'!$D:$D,$A62,'Histórico de Jogos'!$F:$F,"V")</f>
        <v>0</v>
      </c>
      <c r="AS62" s="81">
        <f>SUMIFS('Histórico de Jogos'!$A:$A,'Histórico de Jogos'!$B:$B,"&gt;="&amp;AS$2,'Histórico de Jogos'!$B:$B,"&lt;="&amp;EOMONTH(AS$2,0),'Histórico de Jogos'!$D:$D,$A62,'Histórico de Jogos'!$F:$F,"V")</f>
        <v>0</v>
      </c>
      <c r="AT62" s="81">
        <f>SUMIFS('Histórico de Jogos'!$A:$A,'Histórico de Jogos'!$B:$B,"&gt;="&amp;AT$2,'Histórico de Jogos'!$B:$B,"&lt;="&amp;EOMONTH(AT$2,0),'Histórico de Jogos'!$D:$D,$A62,'Histórico de Jogos'!$F:$F,"V")</f>
        <v>0</v>
      </c>
      <c r="AU62" s="81">
        <f>SUMIFS('Histórico de Jogos'!$A:$A,'Histórico de Jogos'!$B:$B,"&gt;="&amp;AU$2,'Histórico de Jogos'!$B:$B,"&lt;="&amp;EOMONTH(AU$2,0),'Histórico de Jogos'!$D:$D,$A62,'Histórico de Jogos'!$F:$F,"V")</f>
        <v>0</v>
      </c>
      <c r="AV62" s="81">
        <f>SUMIFS('Histórico de Jogos'!$A:$A,'Histórico de Jogos'!$B:$B,"&gt;="&amp;AV$2,'Histórico de Jogos'!$B:$B,"&lt;="&amp;EOMONTH(AV$2,0),'Histórico de Jogos'!$D:$D,$A62,'Histórico de Jogos'!$F:$F,"V")</f>
        <v>0</v>
      </c>
      <c r="AW62" s="81">
        <f>SUMIFS('Histórico de Jogos'!$A:$A,'Histórico de Jogos'!$B:$B,"&gt;="&amp;AW$2,'Histórico de Jogos'!$B:$B,"&lt;="&amp;EOMONTH(AW$2,0),'Histórico de Jogos'!$D:$D,$A62,'Histórico de Jogos'!$F:$F,"V")</f>
        <v>0</v>
      </c>
      <c r="AX62" s="57">
        <f>SUMIFS('Histórico de Jogos'!$A:$A,'Histórico de Jogos'!$B:$B,"&gt;="&amp;AX$2,'Histórico de Jogos'!$B:$B,"&lt;="&amp;EOMONTH(AX$2,0),'Histórico de Jogos'!$D:$D,$A62,'Histórico de Jogos'!$F:$F,"E")</f>
        <v>0</v>
      </c>
      <c r="AY62" s="57">
        <f>SUMIFS('Histórico de Jogos'!$A:$A,'Histórico de Jogos'!$B:$B,"&gt;="&amp;AY$2,'Histórico de Jogos'!$B:$B,"&lt;="&amp;EOMONTH(AY$2,0),'Histórico de Jogos'!$D:$D,$A62,'Histórico de Jogos'!$F:$F,"E")</f>
        <v>0</v>
      </c>
      <c r="AZ62" s="57">
        <f>SUMIFS('Histórico de Jogos'!$A:$A,'Histórico de Jogos'!$B:$B,"&gt;="&amp;AZ$2,'Histórico de Jogos'!$B:$B,"&lt;="&amp;EOMONTH(AZ$2,0),'Histórico de Jogos'!$D:$D,$A62,'Histórico de Jogos'!$F:$F,"E")</f>
        <v>0</v>
      </c>
      <c r="BA62" s="57">
        <f>SUMIFS('Histórico de Jogos'!$A:$A,'Histórico de Jogos'!$B:$B,"&gt;="&amp;BA$2,'Histórico de Jogos'!$B:$B,"&lt;="&amp;EOMONTH(BA$2,0),'Histórico de Jogos'!$D:$D,$A62,'Histórico de Jogos'!$F:$F,"E")</f>
        <v>0</v>
      </c>
      <c r="BB62" s="57">
        <f>SUMIFS('Histórico de Jogos'!$A:$A,'Histórico de Jogos'!$B:$B,"&gt;="&amp;BB$2,'Histórico de Jogos'!$B:$B,"&lt;="&amp;EOMONTH(BB$2,0),'Histórico de Jogos'!$D:$D,$A62,'Histórico de Jogos'!$F:$F,"E")</f>
        <v>0</v>
      </c>
      <c r="BC62" s="57">
        <f>SUMIFS('Histórico de Jogos'!$A:$A,'Histórico de Jogos'!$B:$B,"&gt;="&amp;BC$2,'Histórico de Jogos'!$B:$B,"&lt;="&amp;EOMONTH(BC$2,0),'Histórico de Jogos'!$D:$D,$A62,'Histórico de Jogos'!$F:$F,"E")</f>
        <v>0</v>
      </c>
      <c r="BD62" s="57">
        <f>SUMIFS('Histórico de Jogos'!$A:$A,'Histórico de Jogos'!$B:$B,"&gt;="&amp;BD$2,'Histórico de Jogos'!$B:$B,"&lt;="&amp;EOMONTH(BD$2,0),'Histórico de Jogos'!$D:$D,$A62,'Histórico de Jogos'!$F:$F,"E")</f>
        <v>0</v>
      </c>
      <c r="BE62" s="57">
        <f>SUMIFS('Histórico de Jogos'!$A:$A,'Histórico de Jogos'!$B:$B,"&gt;="&amp;BE$2,'Histórico de Jogos'!$B:$B,"&lt;="&amp;EOMONTH(BE$2,0),'Histórico de Jogos'!$D:$D,$A62,'Histórico de Jogos'!$F:$F,"E")</f>
        <v>0</v>
      </c>
      <c r="BF62" s="57">
        <f>SUMIFS('Histórico de Jogos'!$A:$A,'Histórico de Jogos'!$B:$B,"&gt;="&amp;BF$2,'Histórico de Jogos'!$B:$B,"&lt;="&amp;EOMONTH(BF$2,0),'Histórico de Jogos'!$D:$D,$A62,'Histórico de Jogos'!$F:$F,"E")</f>
        <v>0</v>
      </c>
      <c r="BG62" s="57">
        <f>SUMIFS('Histórico de Jogos'!$A:$A,'Histórico de Jogos'!$B:$B,"&gt;="&amp;BG$2,'Histórico de Jogos'!$B:$B,"&lt;="&amp;EOMONTH(BG$2,0),'Histórico de Jogos'!$D:$D,$A62,'Histórico de Jogos'!$F:$F,"E")</f>
        <v>0</v>
      </c>
      <c r="BH62" s="57">
        <f>SUMIFS('Histórico de Jogos'!$A:$A,'Histórico de Jogos'!$B:$B,"&gt;="&amp;BH$2,'Histórico de Jogos'!$B:$B,"&lt;="&amp;EOMONTH(BH$2,0),'Histórico de Jogos'!$D:$D,$A62,'Histórico de Jogos'!$F:$F,"E")</f>
        <v>0</v>
      </c>
      <c r="BI62" s="57">
        <f>SUMIFS('Histórico de Jogos'!$A:$A,'Histórico de Jogos'!$B:$B,"&gt;="&amp;BI$2,'Histórico de Jogos'!$B:$B,"&lt;="&amp;EOMONTH(BI$2,0),'Histórico de Jogos'!$D:$D,$A62,'Histórico de Jogos'!$F:$F,"E")</f>
        <v>0</v>
      </c>
      <c r="BJ62" s="79">
        <f t="shared" ref="BJ62:BU62" si="303">SUM(Z62*3)+(AX62)</f>
        <v>0</v>
      </c>
      <c r="BK62" s="79">
        <f t="shared" si="303"/>
        <v>0</v>
      </c>
      <c r="BL62" s="79">
        <f t="shared" si="303"/>
        <v>0</v>
      </c>
      <c r="BM62" s="79">
        <f t="shared" si="303"/>
        <v>0</v>
      </c>
      <c r="BN62" s="79">
        <f t="shared" si="303"/>
        <v>0</v>
      </c>
      <c r="BO62" s="79">
        <f t="shared" si="303"/>
        <v>0</v>
      </c>
      <c r="BP62" s="79">
        <f t="shared" si="303"/>
        <v>0</v>
      </c>
      <c r="BQ62" s="79">
        <f t="shared" si="303"/>
        <v>0</v>
      </c>
      <c r="BR62" s="79">
        <f t="shared" si="303"/>
        <v>0</v>
      </c>
      <c r="BS62" s="79">
        <f t="shared" si="303"/>
        <v>0</v>
      </c>
      <c r="BT62" s="79">
        <f t="shared" si="303"/>
        <v>0</v>
      </c>
      <c r="BU62" s="79">
        <f t="shared" si="303"/>
        <v>0</v>
      </c>
    </row>
    <row r="63">
      <c r="A63" s="22" t="str">
        <f>Atletas!A:A</f>
        <v/>
      </c>
      <c r="B63" s="78">
        <f t="shared" ref="B63:C63" si="304">BJ63/(4*3)</f>
        <v>0</v>
      </c>
      <c r="C63" s="78">
        <f t="shared" si="304"/>
        <v>0</v>
      </c>
      <c r="D63" s="78">
        <f t="shared" si="7"/>
        <v>0</v>
      </c>
      <c r="E63" s="78">
        <f t="shared" ref="E63:F63" si="305">BM63/(4*3)</f>
        <v>0</v>
      </c>
      <c r="F63" s="78">
        <f t="shared" si="305"/>
        <v>0</v>
      </c>
      <c r="G63" s="78">
        <f t="shared" si="9"/>
        <v>0</v>
      </c>
      <c r="H63" s="78">
        <f t="shared" ref="H63:I63" si="306">BP63/(4*3)</f>
        <v>0</v>
      </c>
      <c r="I63" s="78">
        <f t="shared" si="306"/>
        <v>0</v>
      </c>
      <c r="J63" s="78">
        <f t="shared" si="11"/>
        <v>0</v>
      </c>
      <c r="K63" s="78">
        <f t="shared" ref="K63:M63" si="307">BS63/(4*3)</f>
        <v>0</v>
      </c>
      <c r="L63" s="78">
        <f t="shared" si="307"/>
        <v>0</v>
      </c>
      <c r="M63" s="78">
        <f t="shared" si="307"/>
        <v>0</v>
      </c>
      <c r="N63" s="79">
        <f>SUMIFS('Histórico de Jogos'!$A:$A,'Histórico de Jogos'!$B:$B,"&gt;="&amp;N$2,'Histórico de Jogos'!$B:$B,"&lt;="&amp;EOMONTH(N$2,0),'Histórico de Jogos'!$D:$D,$A63)</f>
        <v>0</v>
      </c>
      <c r="O63" s="79">
        <f>SUMIFS('Histórico de Jogos'!$A:$A,'Histórico de Jogos'!$B:$B,"&gt;="&amp;O$2,'Histórico de Jogos'!$B:$B,"&lt;="&amp;EOMONTH(O$2,0),'Histórico de Jogos'!$D:$D,$A63)</f>
        <v>0</v>
      </c>
      <c r="P63" s="79">
        <f>SUMIFS('Histórico de Jogos'!$A:$A,'Histórico de Jogos'!$B:$B,"&gt;="&amp;P$2,'Histórico de Jogos'!$B:$B,"&lt;="&amp;EOMONTH(P$2,0),'Histórico de Jogos'!$D:$D,$A63)</f>
        <v>0</v>
      </c>
      <c r="Q63" s="79">
        <f>SUMIFS('Histórico de Jogos'!$A:$A,'Histórico de Jogos'!$B:$B,"&gt;="&amp;Q$2,'Histórico de Jogos'!$B:$B,"&lt;="&amp;EOMONTH(Q$2,0),'Histórico de Jogos'!$D:$D,$A63)</f>
        <v>0</v>
      </c>
      <c r="R63" s="79">
        <f>SUMIFS('Histórico de Jogos'!$A:$A,'Histórico de Jogos'!$B:$B,"&gt;="&amp;R$2,'Histórico de Jogos'!$B:$B,"&lt;="&amp;EOMONTH(R$2,0),'Histórico de Jogos'!$D:$D,$A63)</f>
        <v>0</v>
      </c>
      <c r="S63" s="79">
        <f>SUMIFS('Histórico de Jogos'!$A:$A,'Histórico de Jogos'!$B:$B,"&gt;="&amp;S$2,'Histórico de Jogos'!$B:$B,"&lt;="&amp;EOMONTH(S$2,0),'Histórico de Jogos'!$D:$D,$A63)</f>
        <v>0</v>
      </c>
      <c r="T63" s="79">
        <f>SUMIFS('Histórico de Jogos'!$A:$A,'Histórico de Jogos'!$B:$B,"&gt;="&amp;T$2,'Histórico de Jogos'!$B:$B,"&lt;="&amp;EOMONTH(T$2,0),'Histórico de Jogos'!$D:$D,$A63)</f>
        <v>0</v>
      </c>
      <c r="U63" s="79">
        <f>SUMIFS('Histórico de Jogos'!$A:$A,'Histórico de Jogos'!$B:$B,"&gt;="&amp;U$2,'Histórico de Jogos'!$B:$B,"&lt;="&amp;EOMONTH(U$2,0),'Histórico de Jogos'!$D:$D,$A63)</f>
        <v>0</v>
      </c>
      <c r="V63" s="79">
        <f>SUMIFS('Histórico de Jogos'!$A:$A,'Histórico de Jogos'!$B:$B,"&gt;="&amp;V$2,'Histórico de Jogos'!$B:$B,"&lt;="&amp;EOMONTH(V$2,0),'Histórico de Jogos'!$D:$D,$A63)</f>
        <v>0</v>
      </c>
      <c r="W63" s="79">
        <f>SUMIFS('Histórico de Jogos'!$A:$A,'Histórico de Jogos'!$B:$B,"&gt;="&amp;W$2,'Histórico de Jogos'!$B:$B,"&lt;="&amp;EOMONTH(W$2,0),'Histórico de Jogos'!$D:$D,$A63)</f>
        <v>0</v>
      </c>
      <c r="X63" s="79">
        <f>SUMIFS('Histórico de Jogos'!$A:$A,'Histórico de Jogos'!$B:$B,"&gt;="&amp;X$2,'Histórico de Jogos'!$B:$B,"&lt;="&amp;EOMONTH(X$2,0),'Histórico de Jogos'!$D:$D,$A63)</f>
        <v>0</v>
      </c>
      <c r="Y63" s="79"/>
      <c r="Z63" s="80">
        <f>SUMIFS('Histórico de Jogos'!$A:$A,'Histórico de Jogos'!$B:$B,"&gt;="&amp;Z$2,'Histórico de Jogos'!$B:$B,"&lt;="&amp;EOMONTH(Z$2,0),'Histórico de Jogos'!$D:$D,$A63,'Histórico de Jogos'!$F:$F,"V")</f>
        <v>0</v>
      </c>
      <c r="AA63" s="80">
        <f>SUMIFS('Histórico de Jogos'!$A:$A,'Histórico de Jogos'!$B:$B,"&gt;="&amp;AA$2,'Histórico de Jogos'!$B:$B,"&lt;="&amp;EOMONTH(AA$2,0),'Histórico de Jogos'!$D:$D,$A63,'Histórico de Jogos'!$F:$F,"V")</f>
        <v>0</v>
      </c>
      <c r="AB63" s="80">
        <f>SUMIFS('Histórico de Jogos'!$A:$A,'Histórico de Jogos'!$B:$B,"&gt;="&amp;AB$2,'Histórico de Jogos'!$B:$B,"&lt;="&amp;EOMONTH(AB$2,0),'Histórico de Jogos'!$D:$D,$A63,'Histórico de Jogos'!$F:$F,"V")</f>
        <v>0</v>
      </c>
      <c r="AC63" s="80">
        <f>SUMIFS('Histórico de Jogos'!$A:$A,'Histórico de Jogos'!$B:$B,"&gt;="&amp;AC$2,'Histórico de Jogos'!$B:$B,"&lt;="&amp;EOMONTH(AC$2,0),'Histórico de Jogos'!$D:$D,$A63,'Histórico de Jogos'!$F:$F,"V")</f>
        <v>0</v>
      </c>
      <c r="AD63" s="80">
        <f>SUMIFS('Histórico de Jogos'!$A:$A,'Histórico de Jogos'!$B:$B,"&gt;="&amp;AD$2,'Histórico de Jogos'!$B:$B,"&lt;="&amp;EOMONTH(AD$2,0),'Histórico de Jogos'!$D:$D,$A63,'Histórico de Jogos'!$F:$F,"V")</f>
        <v>0</v>
      </c>
      <c r="AE63" s="80">
        <f>SUMIFS('Histórico de Jogos'!$A:$A,'Histórico de Jogos'!$B:$B,"&gt;="&amp;AE$2,'Histórico de Jogos'!$B:$B,"&lt;="&amp;EOMONTH(AE$2,0),'Histórico de Jogos'!$D:$D,$A63,'Histórico de Jogos'!$F:$F,"V")</f>
        <v>0</v>
      </c>
      <c r="AF63" s="80">
        <f>SUMIFS('Histórico de Jogos'!$A:$A,'Histórico de Jogos'!$B:$B,"&gt;="&amp;AF$2,'Histórico de Jogos'!$B:$B,"&lt;="&amp;EOMONTH(AF$2,0),'Histórico de Jogos'!$D:$D,$A63,'Histórico de Jogos'!$F:$F,"V")</f>
        <v>0</v>
      </c>
      <c r="AG63" s="80">
        <f>SUMIFS('Histórico de Jogos'!$A:$A,'Histórico de Jogos'!$B:$B,"&gt;="&amp;AG$2,'Histórico de Jogos'!$B:$B,"&lt;="&amp;EOMONTH(AG$2,0),'Histórico de Jogos'!$D:$D,$A63,'Histórico de Jogos'!$F:$F,"V")</f>
        <v>0</v>
      </c>
      <c r="AH63" s="80">
        <f>SUMIFS('Histórico de Jogos'!$A:$A,'Histórico de Jogos'!$B:$B,"&gt;="&amp;AH$2,'Histórico de Jogos'!$B:$B,"&lt;="&amp;EOMONTH(AH$2,0),'Histórico de Jogos'!$D:$D,$A63,'Histórico de Jogos'!$F:$F,"V")</f>
        <v>0</v>
      </c>
      <c r="AI63" s="80">
        <f>SUMIFS('Histórico de Jogos'!$A:$A,'Histórico de Jogos'!$B:$B,"&gt;="&amp;AI$2,'Histórico de Jogos'!$B:$B,"&lt;="&amp;EOMONTH(AI$2,0),'Histórico de Jogos'!$D:$D,$A63,'Histórico de Jogos'!$F:$F,"V")</f>
        <v>0</v>
      </c>
      <c r="AJ63" s="80">
        <f>SUMIFS('Histórico de Jogos'!$A:$A,'Histórico de Jogos'!$B:$B,"&gt;="&amp;AJ$2,'Histórico de Jogos'!$B:$B,"&lt;="&amp;EOMONTH(AJ$2,0),'Histórico de Jogos'!$D:$D,$A63,'Histórico de Jogos'!$F:$F,"V")</f>
        <v>0</v>
      </c>
      <c r="AK63" s="80">
        <f>SUMIFS('Histórico de Jogos'!$A:$A,'Histórico de Jogos'!$B:$B,"&gt;="&amp;AK$2,'Histórico de Jogos'!$B:$B,"&lt;="&amp;EOMONTH(AK$2,0),'Histórico de Jogos'!$D:$D,$A63,'Histórico de Jogos'!$F:$F,"V")</f>
        <v>0</v>
      </c>
      <c r="AL63" s="81">
        <f>SUMIFS('Histórico de Jogos'!$A:$A,'Histórico de Jogos'!$B:$B,"&gt;="&amp;AL$2,'Histórico de Jogos'!$B:$B,"&lt;="&amp;EOMONTH(AL$2,0),'Histórico de Jogos'!$D:$D,$A63,'Histórico de Jogos'!$F:$F,"V")</f>
        <v>0</v>
      </c>
      <c r="AM63" s="81">
        <f>SUMIFS('Histórico de Jogos'!$A:$A,'Histórico de Jogos'!$B:$B,"&gt;="&amp;AM$2,'Histórico de Jogos'!$B:$B,"&lt;="&amp;EOMONTH(AM$2,0),'Histórico de Jogos'!$D:$D,$A63,'Histórico de Jogos'!$F:$F,"V")</f>
        <v>0</v>
      </c>
      <c r="AN63" s="81">
        <f>SUMIFS('Histórico de Jogos'!$A:$A,'Histórico de Jogos'!$B:$B,"&gt;="&amp;AN$2,'Histórico de Jogos'!$B:$B,"&lt;="&amp;EOMONTH(AN$2,0),'Histórico de Jogos'!$D:$D,$A63,'Histórico de Jogos'!$F:$F,"V")</f>
        <v>0</v>
      </c>
      <c r="AO63" s="81">
        <f>SUMIFS('Histórico de Jogos'!$A:$A,'Histórico de Jogos'!$B:$B,"&gt;="&amp;AO$2,'Histórico de Jogos'!$B:$B,"&lt;="&amp;EOMONTH(AO$2,0),'Histórico de Jogos'!$D:$D,$A63,'Histórico de Jogos'!$F:$F,"V")</f>
        <v>0</v>
      </c>
      <c r="AP63" s="81">
        <f>SUMIFS('Histórico de Jogos'!$A:$A,'Histórico de Jogos'!$B:$B,"&gt;="&amp;AP$2,'Histórico de Jogos'!$B:$B,"&lt;="&amp;EOMONTH(AP$2,0),'Histórico de Jogos'!$D:$D,$A63,'Histórico de Jogos'!$F:$F,"V")</f>
        <v>0</v>
      </c>
      <c r="AQ63" s="81">
        <f>SUMIFS('Histórico de Jogos'!$A:$A,'Histórico de Jogos'!$B:$B,"&gt;="&amp;AQ$2,'Histórico de Jogos'!$B:$B,"&lt;="&amp;EOMONTH(AQ$2,0),'Histórico de Jogos'!$D:$D,$A63,'Histórico de Jogos'!$F:$F,"V")</f>
        <v>0</v>
      </c>
      <c r="AR63" s="81">
        <f>SUMIFS('Histórico de Jogos'!$A:$A,'Histórico de Jogos'!$B:$B,"&gt;="&amp;AR$2,'Histórico de Jogos'!$B:$B,"&lt;="&amp;EOMONTH(AR$2,0),'Histórico de Jogos'!$D:$D,$A63,'Histórico de Jogos'!$F:$F,"V")</f>
        <v>0</v>
      </c>
      <c r="AS63" s="81">
        <f>SUMIFS('Histórico de Jogos'!$A:$A,'Histórico de Jogos'!$B:$B,"&gt;="&amp;AS$2,'Histórico de Jogos'!$B:$B,"&lt;="&amp;EOMONTH(AS$2,0),'Histórico de Jogos'!$D:$D,$A63,'Histórico de Jogos'!$F:$F,"V")</f>
        <v>0</v>
      </c>
      <c r="AT63" s="81">
        <f>SUMIFS('Histórico de Jogos'!$A:$A,'Histórico de Jogos'!$B:$B,"&gt;="&amp;AT$2,'Histórico de Jogos'!$B:$B,"&lt;="&amp;EOMONTH(AT$2,0),'Histórico de Jogos'!$D:$D,$A63,'Histórico de Jogos'!$F:$F,"V")</f>
        <v>0</v>
      </c>
      <c r="AU63" s="81">
        <f>SUMIFS('Histórico de Jogos'!$A:$A,'Histórico de Jogos'!$B:$B,"&gt;="&amp;AU$2,'Histórico de Jogos'!$B:$B,"&lt;="&amp;EOMONTH(AU$2,0),'Histórico de Jogos'!$D:$D,$A63,'Histórico de Jogos'!$F:$F,"V")</f>
        <v>0</v>
      </c>
      <c r="AV63" s="81">
        <f>SUMIFS('Histórico de Jogos'!$A:$A,'Histórico de Jogos'!$B:$B,"&gt;="&amp;AV$2,'Histórico de Jogos'!$B:$B,"&lt;="&amp;EOMONTH(AV$2,0),'Histórico de Jogos'!$D:$D,$A63,'Histórico de Jogos'!$F:$F,"V")</f>
        <v>0</v>
      </c>
      <c r="AW63" s="81">
        <f>SUMIFS('Histórico de Jogos'!$A:$A,'Histórico de Jogos'!$B:$B,"&gt;="&amp;AW$2,'Histórico de Jogos'!$B:$B,"&lt;="&amp;EOMONTH(AW$2,0),'Histórico de Jogos'!$D:$D,$A63,'Histórico de Jogos'!$F:$F,"V")</f>
        <v>0</v>
      </c>
      <c r="AX63" s="57">
        <f>SUMIFS('Histórico de Jogos'!$A:$A,'Histórico de Jogos'!$B:$B,"&gt;="&amp;AX$2,'Histórico de Jogos'!$B:$B,"&lt;="&amp;EOMONTH(AX$2,0),'Histórico de Jogos'!$D:$D,$A63,'Histórico de Jogos'!$F:$F,"E")</f>
        <v>0</v>
      </c>
      <c r="AY63" s="57">
        <f>SUMIFS('Histórico de Jogos'!$A:$A,'Histórico de Jogos'!$B:$B,"&gt;="&amp;AY$2,'Histórico de Jogos'!$B:$B,"&lt;="&amp;EOMONTH(AY$2,0),'Histórico de Jogos'!$D:$D,$A63,'Histórico de Jogos'!$F:$F,"E")</f>
        <v>0</v>
      </c>
      <c r="AZ63" s="57">
        <f>SUMIFS('Histórico de Jogos'!$A:$A,'Histórico de Jogos'!$B:$B,"&gt;="&amp;AZ$2,'Histórico de Jogos'!$B:$B,"&lt;="&amp;EOMONTH(AZ$2,0),'Histórico de Jogos'!$D:$D,$A63,'Histórico de Jogos'!$F:$F,"E")</f>
        <v>0</v>
      </c>
      <c r="BA63" s="57">
        <f>SUMIFS('Histórico de Jogos'!$A:$A,'Histórico de Jogos'!$B:$B,"&gt;="&amp;BA$2,'Histórico de Jogos'!$B:$B,"&lt;="&amp;EOMONTH(BA$2,0),'Histórico de Jogos'!$D:$D,$A63,'Histórico de Jogos'!$F:$F,"E")</f>
        <v>0</v>
      </c>
      <c r="BB63" s="57">
        <f>SUMIFS('Histórico de Jogos'!$A:$A,'Histórico de Jogos'!$B:$B,"&gt;="&amp;BB$2,'Histórico de Jogos'!$B:$B,"&lt;="&amp;EOMONTH(BB$2,0),'Histórico de Jogos'!$D:$D,$A63,'Histórico de Jogos'!$F:$F,"E")</f>
        <v>0</v>
      </c>
      <c r="BC63" s="57">
        <f>SUMIFS('Histórico de Jogos'!$A:$A,'Histórico de Jogos'!$B:$B,"&gt;="&amp;BC$2,'Histórico de Jogos'!$B:$B,"&lt;="&amp;EOMONTH(BC$2,0),'Histórico de Jogos'!$D:$D,$A63,'Histórico de Jogos'!$F:$F,"E")</f>
        <v>0</v>
      </c>
      <c r="BD63" s="57">
        <f>SUMIFS('Histórico de Jogos'!$A:$A,'Histórico de Jogos'!$B:$B,"&gt;="&amp;BD$2,'Histórico de Jogos'!$B:$B,"&lt;="&amp;EOMONTH(BD$2,0),'Histórico de Jogos'!$D:$D,$A63,'Histórico de Jogos'!$F:$F,"E")</f>
        <v>0</v>
      </c>
      <c r="BE63" s="57">
        <f>SUMIFS('Histórico de Jogos'!$A:$A,'Histórico de Jogos'!$B:$B,"&gt;="&amp;BE$2,'Histórico de Jogos'!$B:$B,"&lt;="&amp;EOMONTH(BE$2,0),'Histórico de Jogos'!$D:$D,$A63,'Histórico de Jogos'!$F:$F,"E")</f>
        <v>0</v>
      </c>
      <c r="BF63" s="57">
        <f>SUMIFS('Histórico de Jogos'!$A:$A,'Histórico de Jogos'!$B:$B,"&gt;="&amp;BF$2,'Histórico de Jogos'!$B:$B,"&lt;="&amp;EOMONTH(BF$2,0),'Histórico de Jogos'!$D:$D,$A63,'Histórico de Jogos'!$F:$F,"E")</f>
        <v>0</v>
      </c>
      <c r="BG63" s="57">
        <f>SUMIFS('Histórico de Jogos'!$A:$A,'Histórico de Jogos'!$B:$B,"&gt;="&amp;BG$2,'Histórico de Jogos'!$B:$B,"&lt;="&amp;EOMONTH(BG$2,0),'Histórico de Jogos'!$D:$D,$A63,'Histórico de Jogos'!$F:$F,"E")</f>
        <v>0</v>
      </c>
      <c r="BH63" s="57">
        <f>SUMIFS('Histórico de Jogos'!$A:$A,'Histórico de Jogos'!$B:$B,"&gt;="&amp;BH$2,'Histórico de Jogos'!$B:$B,"&lt;="&amp;EOMONTH(BH$2,0),'Histórico de Jogos'!$D:$D,$A63,'Histórico de Jogos'!$F:$F,"E")</f>
        <v>0</v>
      </c>
      <c r="BI63" s="57">
        <f>SUMIFS('Histórico de Jogos'!$A:$A,'Histórico de Jogos'!$B:$B,"&gt;="&amp;BI$2,'Histórico de Jogos'!$B:$B,"&lt;="&amp;EOMONTH(BI$2,0),'Histórico de Jogos'!$D:$D,$A63,'Histórico de Jogos'!$F:$F,"E")</f>
        <v>0</v>
      </c>
      <c r="BJ63" s="79">
        <f t="shared" ref="BJ63:BU63" si="308">SUM(Z63*3)+(AX63)</f>
        <v>0</v>
      </c>
      <c r="BK63" s="79">
        <f t="shared" si="308"/>
        <v>0</v>
      </c>
      <c r="BL63" s="79">
        <f t="shared" si="308"/>
        <v>0</v>
      </c>
      <c r="BM63" s="79">
        <f t="shared" si="308"/>
        <v>0</v>
      </c>
      <c r="BN63" s="79">
        <f t="shared" si="308"/>
        <v>0</v>
      </c>
      <c r="BO63" s="79">
        <f t="shared" si="308"/>
        <v>0</v>
      </c>
      <c r="BP63" s="79">
        <f t="shared" si="308"/>
        <v>0</v>
      </c>
      <c r="BQ63" s="79">
        <f t="shared" si="308"/>
        <v>0</v>
      </c>
      <c r="BR63" s="79">
        <f t="shared" si="308"/>
        <v>0</v>
      </c>
      <c r="BS63" s="79">
        <f t="shared" si="308"/>
        <v>0</v>
      </c>
      <c r="BT63" s="79">
        <f t="shared" si="308"/>
        <v>0</v>
      </c>
      <c r="BU63" s="79">
        <f t="shared" si="308"/>
        <v>0</v>
      </c>
    </row>
    <row r="64">
      <c r="A64" s="22" t="str">
        <f>Atletas!A:A</f>
        <v/>
      </c>
      <c r="B64" s="78">
        <f t="shared" ref="B64:C64" si="309">BJ64/(4*3)</f>
        <v>0</v>
      </c>
      <c r="C64" s="78">
        <f t="shared" si="309"/>
        <v>0</v>
      </c>
      <c r="D64" s="78">
        <f t="shared" si="7"/>
        <v>0</v>
      </c>
      <c r="E64" s="78">
        <f t="shared" ref="E64:F64" si="310">BM64/(4*3)</f>
        <v>0</v>
      </c>
      <c r="F64" s="78">
        <f t="shared" si="310"/>
        <v>0</v>
      </c>
      <c r="G64" s="78">
        <f t="shared" si="9"/>
        <v>0</v>
      </c>
      <c r="H64" s="78">
        <f t="shared" ref="H64:I64" si="311">BP64/(4*3)</f>
        <v>0</v>
      </c>
      <c r="I64" s="78">
        <f t="shared" si="311"/>
        <v>0</v>
      </c>
      <c r="J64" s="78">
        <f t="shared" si="11"/>
        <v>0</v>
      </c>
      <c r="K64" s="78">
        <f t="shared" ref="K64:M64" si="312">BS64/(4*3)</f>
        <v>0</v>
      </c>
      <c r="L64" s="78">
        <f t="shared" si="312"/>
        <v>0</v>
      </c>
      <c r="M64" s="78">
        <f t="shared" si="312"/>
        <v>0</v>
      </c>
      <c r="N64" s="79">
        <f>SUMIFS('Histórico de Jogos'!$A:$A,'Histórico de Jogos'!$B:$B,"&gt;="&amp;N$2,'Histórico de Jogos'!$B:$B,"&lt;="&amp;EOMONTH(N$2,0),'Histórico de Jogos'!$D:$D,$A64)</f>
        <v>0</v>
      </c>
      <c r="O64" s="79">
        <f>SUMIFS('Histórico de Jogos'!$A:$A,'Histórico de Jogos'!$B:$B,"&gt;="&amp;O$2,'Histórico de Jogos'!$B:$B,"&lt;="&amp;EOMONTH(O$2,0),'Histórico de Jogos'!$D:$D,$A64)</f>
        <v>0</v>
      </c>
      <c r="P64" s="79">
        <f>SUMIFS('Histórico de Jogos'!$A:$A,'Histórico de Jogos'!$B:$B,"&gt;="&amp;P$2,'Histórico de Jogos'!$B:$B,"&lt;="&amp;EOMONTH(P$2,0),'Histórico de Jogos'!$D:$D,$A64)</f>
        <v>0</v>
      </c>
      <c r="Q64" s="79">
        <f>SUMIFS('Histórico de Jogos'!$A:$A,'Histórico de Jogos'!$B:$B,"&gt;="&amp;Q$2,'Histórico de Jogos'!$B:$B,"&lt;="&amp;EOMONTH(Q$2,0),'Histórico de Jogos'!$D:$D,$A64)</f>
        <v>0</v>
      </c>
      <c r="R64" s="79">
        <f>SUMIFS('Histórico de Jogos'!$A:$A,'Histórico de Jogos'!$B:$B,"&gt;="&amp;R$2,'Histórico de Jogos'!$B:$B,"&lt;="&amp;EOMONTH(R$2,0),'Histórico de Jogos'!$D:$D,$A64)</f>
        <v>0</v>
      </c>
      <c r="S64" s="79">
        <f>SUMIFS('Histórico de Jogos'!$A:$A,'Histórico de Jogos'!$B:$B,"&gt;="&amp;S$2,'Histórico de Jogos'!$B:$B,"&lt;="&amp;EOMONTH(S$2,0),'Histórico de Jogos'!$D:$D,$A64)</f>
        <v>0</v>
      </c>
      <c r="T64" s="79">
        <f>SUMIFS('Histórico de Jogos'!$A:$A,'Histórico de Jogos'!$B:$B,"&gt;="&amp;T$2,'Histórico de Jogos'!$B:$B,"&lt;="&amp;EOMONTH(T$2,0),'Histórico de Jogos'!$D:$D,$A64)</f>
        <v>0</v>
      </c>
      <c r="U64" s="79">
        <f>SUMIFS('Histórico de Jogos'!$A:$A,'Histórico de Jogos'!$B:$B,"&gt;="&amp;U$2,'Histórico de Jogos'!$B:$B,"&lt;="&amp;EOMONTH(U$2,0),'Histórico de Jogos'!$D:$D,$A64)</f>
        <v>0</v>
      </c>
      <c r="V64" s="79">
        <f>SUMIFS('Histórico de Jogos'!$A:$A,'Histórico de Jogos'!$B:$B,"&gt;="&amp;V$2,'Histórico de Jogos'!$B:$B,"&lt;="&amp;EOMONTH(V$2,0),'Histórico de Jogos'!$D:$D,$A64)</f>
        <v>0</v>
      </c>
      <c r="W64" s="79">
        <f>SUMIFS('Histórico de Jogos'!$A:$A,'Histórico de Jogos'!$B:$B,"&gt;="&amp;W$2,'Histórico de Jogos'!$B:$B,"&lt;="&amp;EOMONTH(W$2,0),'Histórico de Jogos'!$D:$D,$A64)</f>
        <v>0</v>
      </c>
      <c r="X64" s="79">
        <f>SUMIFS('Histórico de Jogos'!$A:$A,'Histórico de Jogos'!$B:$B,"&gt;="&amp;X$2,'Histórico de Jogos'!$B:$B,"&lt;="&amp;EOMONTH(X$2,0),'Histórico de Jogos'!$D:$D,$A64)</f>
        <v>0</v>
      </c>
      <c r="Y64" s="79">
        <f>SUMIFS('Histórico de Jogos'!$A:$A,'Histórico de Jogos'!$B:$B,"&gt;="&amp;Y$2,'Histórico de Jogos'!$B:$B,"&lt;="&amp;EOMONTH(Y$2,0),'Histórico de Jogos'!$D:$D,$A64)</f>
        <v>0</v>
      </c>
      <c r="Z64" s="80">
        <f>SUMIFS('Histórico de Jogos'!$A:$A,'Histórico de Jogos'!$B:$B,"&gt;="&amp;Z$2,'Histórico de Jogos'!$B:$B,"&lt;="&amp;EOMONTH(Z$2,0),'Histórico de Jogos'!$D:$D,$A64,'Histórico de Jogos'!$F:$F,"V")</f>
        <v>0</v>
      </c>
      <c r="AA64" s="80">
        <f>SUMIFS('Histórico de Jogos'!$A:$A,'Histórico de Jogos'!$B:$B,"&gt;="&amp;AA$2,'Histórico de Jogos'!$B:$B,"&lt;="&amp;EOMONTH(AA$2,0),'Histórico de Jogos'!$D:$D,$A64,'Histórico de Jogos'!$F:$F,"V")</f>
        <v>0</v>
      </c>
      <c r="AB64" s="80">
        <f>SUMIFS('Histórico de Jogos'!$A:$A,'Histórico de Jogos'!$B:$B,"&gt;="&amp;AB$2,'Histórico de Jogos'!$B:$B,"&lt;="&amp;EOMONTH(AB$2,0),'Histórico de Jogos'!$D:$D,$A64,'Histórico de Jogos'!$F:$F,"V")</f>
        <v>0</v>
      </c>
      <c r="AC64" s="80">
        <f>SUMIFS('Histórico de Jogos'!$A:$A,'Histórico de Jogos'!$B:$B,"&gt;="&amp;AC$2,'Histórico de Jogos'!$B:$B,"&lt;="&amp;EOMONTH(AC$2,0),'Histórico de Jogos'!$D:$D,$A64,'Histórico de Jogos'!$F:$F,"V")</f>
        <v>0</v>
      </c>
      <c r="AD64" s="80">
        <f>SUMIFS('Histórico de Jogos'!$A:$A,'Histórico de Jogos'!$B:$B,"&gt;="&amp;AD$2,'Histórico de Jogos'!$B:$B,"&lt;="&amp;EOMONTH(AD$2,0),'Histórico de Jogos'!$D:$D,$A64,'Histórico de Jogos'!$F:$F,"V")</f>
        <v>0</v>
      </c>
      <c r="AE64" s="80">
        <f>SUMIFS('Histórico de Jogos'!$A:$A,'Histórico de Jogos'!$B:$B,"&gt;="&amp;AE$2,'Histórico de Jogos'!$B:$B,"&lt;="&amp;EOMONTH(AE$2,0),'Histórico de Jogos'!$D:$D,$A64,'Histórico de Jogos'!$F:$F,"V")</f>
        <v>0</v>
      </c>
      <c r="AF64" s="80">
        <f>SUMIFS('Histórico de Jogos'!$A:$A,'Histórico de Jogos'!$B:$B,"&gt;="&amp;AF$2,'Histórico de Jogos'!$B:$B,"&lt;="&amp;EOMONTH(AF$2,0),'Histórico de Jogos'!$D:$D,$A64,'Histórico de Jogos'!$F:$F,"V")</f>
        <v>0</v>
      </c>
      <c r="AG64" s="80">
        <f>SUMIFS('Histórico de Jogos'!$A:$A,'Histórico de Jogos'!$B:$B,"&gt;="&amp;AG$2,'Histórico de Jogos'!$B:$B,"&lt;="&amp;EOMONTH(AG$2,0),'Histórico de Jogos'!$D:$D,$A64,'Histórico de Jogos'!$F:$F,"V")</f>
        <v>0</v>
      </c>
      <c r="AH64" s="80">
        <f>SUMIFS('Histórico de Jogos'!$A:$A,'Histórico de Jogos'!$B:$B,"&gt;="&amp;AH$2,'Histórico de Jogos'!$B:$B,"&lt;="&amp;EOMONTH(AH$2,0),'Histórico de Jogos'!$D:$D,$A64,'Histórico de Jogos'!$F:$F,"V")</f>
        <v>0</v>
      </c>
      <c r="AI64" s="80">
        <f>SUMIFS('Histórico de Jogos'!$A:$A,'Histórico de Jogos'!$B:$B,"&gt;="&amp;AI$2,'Histórico de Jogos'!$B:$B,"&lt;="&amp;EOMONTH(AI$2,0),'Histórico de Jogos'!$D:$D,$A64,'Histórico de Jogos'!$F:$F,"V")</f>
        <v>0</v>
      </c>
      <c r="AJ64" s="80">
        <f>SUMIFS('Histórico de Jogos'!$A:$A,'Histórico de Jogos'!$B:$B,"&gt;="&amp;AJ$2,'Histórico de Jogos'!$B:$B,"&lt;="&amp;EOMONTH(AJ$2,0),'Histórico de Jogos'!$D:$D,$A64,'Histórico de Jogos'!$F:$F,"V")</f>
        <v>0</v>
      </c>
      <c r="AK64" s="80">
        <f>SUMIFS('Histórico de Jogos'!$A:$A,'Histórico de Jogos'!$B:$B,"&gt;="&amp;AK$2,'Histórico de Jogos'!$B:$B,"&lt;="&amp;EOMONTH(AK$2,0),'Histórico de Jogos'!$D:$D,$A64,'Histórico de Jogos'!$F:$F,"V")</f>
        <v>0</v>
      </c>
      <c r="AL64" s="81">
        <f>SUMIFS('Histórico de Jogos'!$A:$A,'Histórico de Jogos'!$B:$B,"&gt;="&amp;AL$2,'Histórico de Jogos'!$B:$B,"&lt;="&amp;EOMONTH(AL$2,0),'Histórico de Jogos'!$D:$D,$A64,'Histórico de Jogos'!$F:$F,"V")</f>
        <v>0</v>
      </c>
      <c r="AM64" s="81">
        <f>SUMIFS('Histórico de Jogos'!$A:$A,'Histórico de Jogos'!$B:$B,"&gt;="&amp;AM$2,'Histórico de Jogos'!$B:$B,"&lt;="&amp;EOMONTH(AM$2,0),'Histórico de Jogos'!$D:$D,$A64,'Histórico de Jogos'!$F:$F,"V")</f>
        <v>0</v>
      </c>
      <c r="AN64" s="81">
        <f>SUMIFS('Histórico de Jogos'!$A:$A,'Histórico de Jogos'!$B:$B,"&gt;="&amp;AN$2,'Histórico de Jogos'!$B:$B,"&lt;="&amp;EOMONTH(AN$2,0),'Histórico de Jogos'!$D:$D,$A64,'Histórico de Jogos'!$F:$F,"V")</f>
        <v>0</v>
      </c>
      <c r="AO64" s="81">
        <f>SUMIFS('Histórico de Jogos'!$A:$A,'Histórico de Jogos'!$B:$B,"&gt;="&amp;AO$2,'Histórico de Jogos'!$B:$B,"&lt;="&amp;EOMONTH(AO$2,0),'Histórico de Jogos'!$D:$D,$A64,'Histórico de Jogos'!$F:$F,"V")</f>
        <v>0</v>
      </c>
      <c r="AP64" s="81">
        <f>SUMIFS('Histórico de Jogos'!$A:$A,'Histórico de Jogos'!$B:$B,"&gt;="&amp;AP$2,'Histórico de Jogos'!$B:$B,"&lt;="&amp;EOMONTH(AP$2,0),'Histórico de Jogos'!$D:$D,$A64,'Histórico de Jogos'!$F:$F,"V")</f>
        <v>0</v>
      </c>
      <c r="AQ64" s="81">
        <f>SUMIFS('Histórico de Jogos'!$A:$A,'Histórico de Jogos'!$B:$B,"&gt;="&amp;AQ$2,'Histórico de Jogos'!$B:$B,"&lt;="&amp;EOMONTH(AQ$2,0),'Histórico de Jogos'!$D:$D,$A64,'Histórico de Jogos'!$F:$F,"V")</f>
        <v>0</v>
      </c>
      <c r="AR64" s="81">
        <f>SUMIFS('Histórico de Jogos'!$A:$A,'Histórico de Jogos'!$B:$B,"&gt;="&amp;AR$2,'Histórico de Jogos'!$B:$B,"&lt;="&amp;EOMONTH(AR$2,0),'Histórico de Jogos'!$D:$D,$A64,'Histórico de Jogos'!$F:$F,"V")</f>
        <v>0</v>
      </c>
      <c r="AS64" s="81">
        <f>SUMIFS('Histórico de Jogos'!$A:$A,'Histórico de Jogos'!$B:$B,"&gt;="&amp;AS$2,'Histórico de Jogos'!$B:$B,"&lt;="&amp;EOMONTH(AS$2,0),'Histórico de Jogos'!$D:$D,$A64,'Histórico de Jogos'!$F:$F,"V")</f>
        <v>0</v>
      </c>
      <c r="AT64" s="81">
        <f>SUMIFS('Histórico de Jogos'!$A:$A,'Histórico de Jogos'!$B:$B,"&gt;="&amp;AT$2,'Histórico de Jogos'!$B:$B,"&lt;="&amp;EOMONTH(AT$2,0),'Histórico de Jogos'!$D:$D,$A64,'Histórico de Jogos'!$F:$F,"V")</f>
        <v>0</v>
      </c>
      <c r="AU64" s="81">
        <f>SUMIFS('Histórico de Jogos'!$A:$A,'Histórico de Jogos'!$B:$B,"&gt;="&amp;AU$2,'Histórico de Jogos'!$B:$B,"&lt;="&amp;EOMONTH(AU$2,0),'Histórico de Jogos'!$D:$D,$A64,'Histórico de Jogos'!$F:$F,"V")</f>
        <v>0</v>
      </c>
      <c r="AV64" s="81">
        <f>SUMIFS('Histórico de Jogos'!$A:$A,'Histórico de Jogos'!$B:$B,"&gt;="&amp;AV$2,'Histórico de Jogos'!$B:$B,"&lt;="&amp;EOMONTH(AV$2,0),'Histórico de Jogos'!$D:$D,$A64,'Histórico de Jogos'!$F:$F,"V")</f>
        <v>0</v>
      </c>
      <c r="AW64" s="81">
        <f>SUMIFS('Histórico de Jogos'!$A:$A,'Histórico de Jogos'!$B:$B,"&gt;="&amp;AW$2,'Histórico de Jogos'!$B:$B,"&lt;="&amp;EOMONTH(AW$2,0),'Histórico de Jogos'!$D:$D,$A64,'Histórico de Jogos'!$F:$F,"V")</f>
        <v>0</v>
      </c>
      <c r="AX64" s="57">
        <f>SUMIFS('Histórico de Jogos'!$A:$A,'Histórico de Jogos'!$B:$B,"&gt;="&amp;AX$2,'Histórico de Jogos'!$B:$B,"&lt;="&amp;EOMONTH(AX$2,0),'Histórico de Jogos'!$D:$D,$A64,'Histórico de Jogos'!$F:$F,"E")</f>
        <v>0</v>
      </c>
      <c r="AY64" s="57">
        <f>SUMIFS('Histórico de Jogos'!$A:$A,'Histórico de Jogos'!$B:$B,"&gt;="&amp;AY$2,'Histórico de Jogos'!$B:$B,"&lt;="&amp;EOMONTH(AY$2,0),'Histórico de Jogos'!$D:$D,$A64,'Histórico de Jogos'!$F:$F,"E")</f>
        <v>0</v>
      </c>
      <c r="AZ64" s="57">
        <f>SUMIFS('Histórico de Jogos'!$A:$A,'Histórico de Jogos'!$B:$B,"&gt;="&amp;AZ$2,'Histórico de Jogos'!$B:$B,"&lt;="&amp;EOMONTH(AZ$2,0),'Histórico de Jogos'!$D:$D,$A64,'Histórico de Jogos'!$F:$F,"E")</f>
        <v>0</v>
      </c>
      <c r="BA64" s="57">
        <f>SUMIFS('Histórico de Jogos'!$A:$A,'Histórico de Jogos'!$B:$B,"&gt;="&amp;BA$2,'Histórico de Jogos'!$B:$B,"&lt;="&amp;EOMONTH(BA$2,0),'Histórico de Jogos'!$D:$D,$A64,'Histórico de Jogos'!$F:$F,"E")</f>
        <v>0</v>
      </c>
      <c r="BB64" s="57">
        <f>SUMIFS('Histórico de Jogos'!$A:$A,'Histórico de Jogos'!$B:$B,"&gt;="&amp;BB$2,'Histórico de Jogos'!$B:$B,"&lt;="&amp;EOMONTH(BB$2,0),'Histórico de Jogos'!$D:$D,$A64,'Histórico de Jogos'!$F:$F,"E")</f>
        <v>0</v>
      </c>
      <c r="BC64" s="57">
        <f>SUMIFS('Histórico de Jogos'!$A:$A,'Histórico de Jogos'!$B:$B,"&gt;="&amp;BC$2,'Histórico de Jogos'!$B:$B,"&lt;="&amp;EOMONTH(BC$2,0),'Histórico de Jogos'!$D:$D,$A64,'Histórico de Jogos'!$F:$F,"E")</f>
        <v>0</v>
      </c>
      <c r="BD64" s="57">
        <f>SUMIFS('Histórico de Jogos'!$A:$A,'Histórico de Jogos'!$B:$B,"&gt;="&amp;BD$2,'Histórico de Jogos'!$B:$B,"&lt;="&amp;EOMONTH(BD$2,0),'Histórico de Jogos'!$D:$D,$A64,'Histórico de Jogos'!$F:$F,"E")</f>
        <v>0</v>
      </c>
      <c r="BE64" s="57">
        <f>SUMIFS('Histórico de Jogos'!$A:$A,'Histórico de Jogos'!$B:$B,"&gt;="&amp;BE$2,'Histórico de Jogos'!$B:$B,"&lt;="&amp;EOMONTH(BE$2,0),'Histórico de Jogos'!$D:$D,$A64,'Histórico de Jogos'!$F:$F,"E")</f>
        <v>0</v>
      </c>
      <c r="BF64" s="57">
        <f>SUMIFS('Histórico de Jogos'!$A:$A,'Histórico de Jogos'!$B:$B,"&gt;="&amp;BF$2,'Histórico de Jogos'!$B:$B,"&lt;="&amp;EOMONTH(BF$2,0),'Histórico de Jogos'!$D:$D,$A64,'Histórico de Jogos'!$F:$F,"E")</f>
        <v>0</v>
      </c>
      <c r="BG64" s="57">
        <f>SUMIFS('Histórico de Jogos'!$A:$A,'Histórico de Jogos'!$B:$B,"&gt;="&amp;BG$2,'Histórico de Jogos'!$B:$B,"&lt;="&amp;EOMONTH(BG$2,0),'Histórico de Jogos'!$D:$D,$A64,'Histórico de Jogos'!$F:$F,"E")</f>
        <v>0</v>
      </c>
      <c r="BH64" s="57">
        <f>SUMIFS('Histórico de Jogos'!$A:$A,'Histórico de Jogos'!$B:$B,"&gt;="&amp;BH$2,'Histórico de Jogos'!$B:$B,"&lt;="&amp;EOMONTH(BH$2,0),'Histórico de Jogos'!$D:$D,$A64,'Histórico de Jogos'!$F:$F,"E")</f>
        <v>0</v>
      </c>
      <c r="BI64" s="57">
        <f>SUMIFS('Histórico de Jogos'!$A:$A,'Histórico de Jogos'!$B:$B,"&gt;="&amp;BI$2,'Histórico de Jogos'!$B:$B,"&lt;="&amp;EOMONTH(BI$2,0),'Histórico de Jogos'!$D:$D,$A64,'Histórico de Jogos'!$F:$F,"E")</f>
        <v>0</v>
      </c>
      <c r="BJ64" s="79">
        <f t="shared" ref="BJ64:BU64" si="313">SUM(Z64*3)+(AX64)</f>
        <v>0</v>
      </c>
      <c r="BK64" s="79">
        <f t="shared" si="313"/>
        <v>0</v>
      </c>
      <c r="BL64" s="79">
        <f t="shared" si="313"/>
        <v>0</v>
      </c>
      <c r="BM64" s="79">
        <f t="shared" si="313"/>
        <v>0</v>
      </c>
      <c r="BN64" s="79">
        <f t="shared" si="313"/>
        <v>0</v>
      </c>
      <c r="BO64" s="79">
        <f t="shared" si="313"/>
        <v>0</v>
      </c>
      <c r="BP64" s="79">
        <f t="shared" si="313"/>
        <v>0</v>
      </c>
      <c r="BQ64" s="79">
        <f t="shared" si="313"/>
        <v>0</v>
      </c>
      <c r="BR64" s="79">
        <f t="shared" si="313"/>
        <v>0</v>
      </c>
      <c r="BS64" s="79">
        <f t="shared" si="313"/>
        <v>0</v>
      </c>
      <c r="BT64" s="79">
        <f t="shared" si="313"/>
        <v>0</v>
      </c>
      <c r="BU64" s="79">
        <f t="shared" si="313"/>
        <v>0</v>
      </c>
    </row>
    <row r="65">
      <c r="A65" s="22" t="str">
        <f>Atletas!A:A</f>
        <v/>
      </c>
      <c r="B65" s="78">
        <f t="shared" ref="B65:C65" si="314">BJ65/(4*3)</f>
        <v>0</v>
      </c>
      <c r="C65" s="78">
        <f t="shared" si="314"/>
        <v>0</v>
      </c>
      <c r="D65" s="78">
        <f t="shared" si="7"/>
        <v>0</v>
      </c>
      <c r="E65" s="78">
        <f t="shared" ref="E65:F65" si="315">BM65/(4*3)</f>
        <v>0</v>
      </c>
      <c r="F65" s="78">
        <f t="shared" si="315"/>
        <v>0</v>
      </c>
      <c r="G65" s="78">
        <f t="shared" si="9"/>
        <v>0</v>
      </c>
      <c r="H65" s="78">
        <f t="shared" ref="H65:I65" si="316">BP65/(4*3)</f>
        <v>0</v>
      </c>
      <c r="I65" s="78">
        <f t="shared" si="316"/>
        <v>0</v>
      </c>
      <c r="J65" s="78">
        <f t="shared" si="11"/>
        <v>0</v>
      </c>
      <c r="K65" s="78">
        <f t="shared" ref="K65:M65" si="317">BS65/(4*3)</f>
        <v>0</v>
      </c>
      <c r="L65" s="78">
        <f t="shared" si="317"/>
        <v>0</v>
      </c>
      <c r="M65" s="78">
        <f t="shared" si="317"/>
        <v>0</v>
      </c>
      <c r="N65" s="79">
        <f>SUMIFS('Histórico de Jogos'!$A:$A,'Histórico de Jogos'!$B:$B,"&gt;="&amp;N$2,'Histórico de Jogos'!$B:$B,"&lt;="&amp;EOMONTH(N$2,0),'Histórico de Jogos'!$D:$D,$A65)</f>
        <v>0</v>
      </c>
      <c r="O65" s="79">
        <f>SUMIFS('Histórico de Jogos'!$A:$A,'Histórico de Jogos'!$B:$B,"&gt;="&amp;O$2,'Histórico de Jogos'!$B:$B,"&lt;="&amp;EOMONTH(O$2,0),'Histórico de Jogos'!$D:$D,$A65)</f>
        <v>0</v>
      </c>
      <c r="P65" s="79">
        <f>SUMIFS('Histórico de Jogos'!$A:$A,'Histórico de Jogos'!$B:$B,"&gt;="&amp;P$2,'Histórico de Jogos'!$B:$B,"&lt;="&amp;EOMONTH(P$2,0),'Histórico de Jogos'!$D:$D,$A65)</f>
        <v>0</v>
      </c>
      <c r="Q65" s="79">
        <f>SUMIFS('Histórico de Jogos'!$A:$A,'Histórico de Jogos'!$B:$B,"&gt;="&amp;Q$2,'Histórico de Jogos'!$B:$B,"&lt;="&amp;EOMONTH(Q$2,0),'Histórico de Jogos'!$D:$D,$A65)</f>
        <v>0</v>
      </c>
      <c r="R65" s="79">
        <f>SUMIFS('Histórico de Jogos'!$A:$A,'Histórico de Jogos'!$B:$B,"&gt;="&amp;R$2,'Histórico de Jogos'!$B:$B,"&lt;="&amp;EOMONTH(R$2,0),'Histórico de Jogos'!$D:$D,$A65)</f>
        <v>0</v>
      </c>
      <c r="S65" s="79">
        <f>SUMIFS('Histórico de Jogos'!$A:$A,'Histórico de Jogos'!$B:$B,"&gt;="&amp;S$2,'Histórico de Jogos'!$B:$B,"&lt;="&amp;EOMONTH(S$2,0),'Histórico de Jogos'!$D:$D,$A65)</f>
        <v>0</v>
      </c>
      <c r="T65" s="79">
        <f>SUMIFS('Histórico de Jogos'!$A:$A,'Histórico de Jogos'!$B:$B,"&gt;="&amp;T$2,'Histórico de Jogos'!$B:$B,"&lt;="&amp;EOMONTH(T$2,0),'Histórico de Jogos'!$D:$D,$A65)</f>
        <v>0</v>
      </c>
      <c r="U65" s="79">
        <f>SUMIFS('Histórico de Jogos'!$A:$A,'Histórico de Jogos'!$B:$B,"&gt;="&amp;U$2,'Histórico de Jogos'!$B:$B,"&lt;="&amp;EOMONTH(U$2,0),'Histórico de Jogos'!$D:$D,$A65)</f>
        <v>0</v>
      </c>
      <c r="V65" s="79">
        <f>SUMIFS('Histórico de Jogos'!$A:$A,'Histórico de Jogos'!$B:$B,"&gt;="&amp;V$2,'Histórico de Jogos'!$B:$B,"&lt;="&amp;EOMONTH(V$2,0),'Histórico de Jogos'!$D:$D,$A65)</f>
        <v>0</v>
      </c>
      <c r="W65" s="79">
        <f>SUMIFS('Histórico de Jogos'!$A:$A,'Histórico de Jogos'!$B:$B,"&gt;="&amp;W$2,'Histórico de Jogos'!$B:$B,"&lt;="&amp;EOMONTH(W$2,0),'Histórico de Jogos'!$D:$D,$A65)</f>
        <v>0</v>
      </c>
      <c r="X65" s="79">
        <f>SUMIFS('Histórico de Jogos'!$A:$A,'Histórico de Jogos'!$B:$B,"&gt;="&amp;X$2,'Histórico de Jogos'!$B:$B,"&lt;="&amp;EOMONTH(X$2,0),'Histórico de Jogos'!$D:$D,$A65)</f>
        <v>0</v>
      </c>
      <c r="Y65" s="79"/>
      <c r="Z65" s="80">
        <f>SUMIFS('Histórico de Jogos'!$A:$A,'Histórico de Jogos'!$B:$B,"&gt;="&amp;Z$2,'Histórico de Jogos'!$B:$B,"&lt;="&amp;EOMONTH(Z$2,0),'Histórico de Jogos'!$D:$D,$A65,'Histórico de Jogos'!$F:$F,"V")</f>
        <v>0</v>
      </c>
      <c r="AA65" s="80">
        <f>SUMIFS('Histórico de Jogos'!$A:$A,'Histórico de Jogos'!$B:$B,"&gt;="&amp;AA$2,'Histórico de Jogos'!$B:$B,"&lt;="&amp;EOMONTH(AA$2,0),'Histórico de Jogos'!$D:$D,$A65,'Histórico de Jogos'!$F:$F,"V")</f>
        <v>0</v>
      </c>
      <c r="AB65" s="80">
        <f>SUMIFS('Histórico de Jogos'!$A:$A,'Histórico de Jogos'!$B:$B,"&gt;="&amp;AB$2,'Histórico de Jogos'!$B:$B,"&lt;="&amp;EOMONTH(AB$2,0),'Histórico de Jogos'!$D:$D,$A65,'Histórico de Jogos'!$F:$F,"V")</f>
        <v>0</v>
      </c>
      <c r="AC65" s="80">
        <f>SUMIFS('Histórico de Jogos'!$A:$A,'Histórico de Jogos'!$B:$B,"&gt;="&amp;AC$2,'Histórico de Jogos'!$B:$B,"&lt;="&amp;EOMONTH(AC$2,0),'Histórico de Jogos'!$D:$D,$A65,'Histórico de Jogos'!$F:$F,"V")</f>
        <v>0</v>
      </c>
      <c r="AD65" s="80">
        <f>SUMIFS('Histórico de Jogos'!$A:$A,'Histórico de Jogos'!$B:$B,"&gt;="&amp;AD$2,'Histórico de Jogos'!$B:$B,"&lt;="&amp;EOMONTH(AD$2,0),'Histórico de Jogos'!$D:$D,$A65,'Histórico de Jogos'!$F:$F,"V")</f>
        <v>0</v>
      </c>
      <c r="AE65" s="80">
        <f>SUMIFS('Histórico de Jogos'!$A:$A,'Histórico de Jogos'!$B:$B,"&gt;="&amp;AE$2,'Histórico de Jogos'!$B:$B,"&lt;="&amp;EOMONTH(AE$2,0),'Histórico de Jogos'!$D:$D,$A65,'Histórico de Jogos'!$F:$F,"V")</f>
        <v>0</v>
      </c>
      <c r="AF65" s="80">
        <f>SUMIFS('Histórico de Jogos'!$A:$A,'Histórico de Jogos'!$B:$B,"&gt;="&amp;AF$2,'Histórico de Jogos'!$B:$B,"&lt;="&amp;EOMONTH(AF$2,0),'Histórico de Jogos'!$D:$D,$A65,'Histórico de Jogos'!$F:$F,"V")</f>
        <v>0</v>
      </c>
      <c r="AG65" s="80">
        <f>SUMIFS('Histórico de Jogos'!$A:$A,'Histórico de Jogos'!$B:$B,"&gt;="&amp;AG$2,'Histórico de Jogos'!$B:$B,"&lt;="&amp;EOMONTH(AG$2,0),'Histórico de Jogos'!$D:$D,$A65,'Histórico de Jogos'!$F:$F,"V")</f>
        <v>0</v>
      </c>
      <c r="AH65" s="80">
        <f>SUMIFS('Histórico de Jogos'!$A:$A,'Histórico de Jogos'!$B:$B,"&gt;="&amp;AH$2,'Histórico de Jogos'!$B:$B,"&lt;="&amp;EOMONTH(AH$2,0),'Histórico de Jogos'!$D:$D,$A65,'Histórico de Jogos'!$F:$F,"V")</f>
        <v>0</v>
      </c>
      <c r="AI65" s="80">
        <f>SUMIFS('Histórico de Jogos'!$A:$A,'Histórico de Jogos'!$B:$B,"&gt;="&amp;AI$2,'Histórico de Jogos'!$B:$B,"&lt;="&amp;EOMONTH(AI$2,0),'Histórico de Jogos'!$D:$D,$A65,'Histórico de Jogos'!$F:$F,"V")</f>
        <v>0</v>
      </c>
      <c r="AJ65" s="80">
        <f>SUMIFS('Histórico de Jogos'!$A:$A,'Histórico de Jogos'!$B:$B,"&gt;="&amp;AJ$2,'Histórico de Jogos'!$B:$B,"&lt;="&amp;EOMONTH(AJ$2,0),'Histórico de Jogos'!$D:$D,$A65,'Histórico de Jogos'!$F:$F,"V")</f>
        <v>0</v>
      </c>
      <c r="AK65" s="80">
        <f>SUMIFS('Histórico de Jogos'!$A:$A,'Histórico de Jogos'!$B:$B,"&gt;="&amp;AK$2,'Histórico de Jogos'!$B:$B,"&lt;="&amp;EOMONTH(AK$2,0),'Histórico de Jogos'!$D:$D,$A65,'Histórico de Jogos'!$F:$F,"V")</f>
        <v>0</v>
      </c>
      <c r="AL65" s="81">
        <f>SUMIFS('Histórico de Jogos'!$A:$A,'Histórico de Jogos'!$B:$B,"&gt;="&amp;AL$2,'Histórico de Jogos'!$B:$B,"&lt;="&amp;EOMONTH(AL$2,0),'Histórico de Jogos'!$D:$D,$A65,'Histórico de Jogos'!$F:$F,"V")</f>
        <v>0</v>
      </c>
      <c r="AM65" s="81">
        <f>SUMIFS('Histórico de Jogos'!$A:$A,'Histórico de Jogos'!$B:$B,"&gt;="&amp;AM$2,'Histórico de Jogos'!$B:$B,"&lt;="&amp;EOMONTH(AM$2,0),'Histórico de Jogos'!$D:$D,$A65,'Histórico de Jogos'!$F:$F,"V")</f>
        <v>0</v>
      </c>
      <c r="AN65" s="81">
        <f>SUMIFS('Histórico de Jogos'!$A:$A,'Histórico de Jogos'!$B:$B,"&gt;="&amp;AN$2,'Histórico de Jogos'!$B:$B,"&lt;="&amp;EOMONTH(AN$2,0),'Histórico de Jogos'!$D:$D,$A65,'Histórico de Jogos'!$F:$F,"V")</f>
        <v>0</v>
      </c>
      <c r="AO65" s="81">
        <f>SUMIFS('Histórico de Jogos'!$A:$A,'Histórico de Jogos'!$B:$B,"&gt;="&amp;AO$2,'Histórico de Jogos'!$B:$B,"&lt;="&amp;EOMONTH(AO$2,0),'Histórico de Jogos'!$D:$D,$A65,'Histórico de Jogos'!$F:$F,"V")</f>
        <v>0</v>
      </c>
      <c r="AP65" s="81">
        <f>SUMIFS('Histórico de Jogos'!$A:$A,'Histórico de Jogos'!$B:$B,"&gt;="&amp;AP$2,'Histórico de Jogos'!$B:$B,"&lt;="&amp;EOMONTH(AP$2,0),'Histórico de Jogos'!$D:$D,$A65,'Histórico de Jogos'!$F:$F,"V")</f>
        <v>0</v>
      </c>
      <c r="AQ65" s="81">
        <f>SUMIFS('Histórico de Jogos'!$A:$A,'Histórico de Jogos'!$B:$B,"&gt;="&amp;AQ$2,'Histórico de Jogos'!$B:$B,"&lt;="&amp;EOMONTH(AQ$2,0),'Histórico de Jogos'!$D:$D,$A65,'Histórico de Jogos'!$F:$F,"V")</f>
        <v>0</v>
      </c>
      <c r="AR65" s="81">
        <f>SUMIFS('Histórico de Jogos'!$A:$A,'Histórico de Jogos'!$B:$B,"&gt;="&amp;AR$2,'Histórico de Jogos'!$B:$B,"&lt;="&amp;EOMONTH(AR$2,0),'Histórico de Jogos'!$D:$D,$A65,'Histórico de Jogos'!$F:$F,"V")</f>
        <v>0</v>
      </c>
      <c r="AS65" s="81">
        <f>SUMIFS('Histórico de Jogos'!$A:$A,'Histórico de Jogos'!$B:$B,"&gt;="&amp;AS$2,'Histórico de Jogos'!$B:$B,"&lt;="&amp;EOMONTH(AS$2,0),'Histórico de Jogos'!$D:$D,$A65,'Histórico de Jogos'!$F:$F,"V")</f>
        <v>0</v>
      </c>
      <c r="AT65" s="81">
        <f>SUMIFS('Histórico de Jogos'!$A:$A,'Histórico de Jogos'!$B:$B,"&gt;="&amp;AT$2,'Histórico de Jogos'!$B:$B,"&lt;="&amp;EOMONTH(AT$2,0),'Histórico de Jogos'!$D:$D,$A65,'Histórico de Jogos'!$F:$F,"V")</f>
        <v>0</v>
      </c>
      <c r="AU65" s="81">
        <f>SUMIFS('Histórico de Jogos'!$A:$A,'Histórico de Jogos'!$B:$B,"&gt;="&amp;AU$2,'Histórico de Jogos'!$B:$B,"&lt;="&amp;EOMONTH(AU$2,0),'Histórico de Jogos'!$D:$D,$A65,'Histórico de Jogos'!$F:$F,"V")</f>
        <v>0</v>
      </c>
      <c r="AV65" s="81">
        <f>SUMIFS('Histórico de Jogos'!$A:$A,'Histórico de Jogos'!$B:$B,"&gt;="&amp;AV$2,'Histórico de Jogos'!$B:$B,"&lt;="&amp;EOMONTH(AV$2,0),'Histórico de Jogos'!$D:$D,$A65,'Histórico de Jogos'!$F:$F,"V")</f>
        <v>0</v>
      </c>
      <c r="AW65" s="81">
        <f>SUMIFS('Histórico de Jogos'!$A:$A,'Histórico de Jogos'!$B:$B,"&gt;="&amp;AW$2,'Histórico de Jogos'!$B:$B,"&lt;="&amp;EOMONTH(AW$2,0),'Histórico de Jogos'!$D:$D,$A65,'Histórico de Jogos'!$F:$F,"V")</f>
        <v>0</v>
      </c>
      <c r="AX65" s="57">
        <f>SUMIFS('Histórico de Jogos'!$A:$A,'Histórico de Jogos'!$B:$B,"&gt;="&amp;AX$2,'Histórico de Jogos'!$B:$B,"&lt;="&amp;EOMONTH(AX$2,0),'Histórico de Jogos'!$D:$D,$A65,'Histórico de Jogos'!$F:$F,"E")</f>
        <v>0</v>
      </c>
      <c r="AY65" s="57">
        <f>SUMIFS('Histórico de Jogos'!$A:$A,'Histórico de Jogos'!$B:$B,"&gt;="&amp;AY$2,'Histórico de Jogos'!$B:$B,"&lt;="&amp;EOMONTH(AY$2,0),'Histórico de Jogos'!$D:$D,$A65,'Histórico de Jogos'!$F:$F,"E")</f>
        <v>0</v>
      </c>
      <c r="AZ65" s="57">
        <f>SUMIFS('Histórico de Jogos'!$A:$A,'Histórico de Jogos'!$B:$B,"&gt;="&amp;AZ$2,'Histórico de Jogos'!$B:$B,"&lt;="&amp;EOMONTH(AZ$2,0),'Histórico de Jogos'!$D:$D,$A65,'Histórico de Jogos'!$F:$F,"E")</f>
        <v>0</v>
      </c>
      <c r="BA65" s="57">
        <f>SUMIFS('Histórico de Jogos'!$A:$A,'Histórico de Jogos'!$B:$B,"&gt;="&amp;BA$2,'Histórico de Jogos'!$B:$B,"&lt;="&amp;EOMONTH(BA$2,0),'Histórico de Jogos'!$D:$D,$A65,'Histórico de Jogos'!$F:$F,"E")</f>
        <v>0</v>
      </c>
      <c r="BB65" s="57">
        <f>SUMIFS('Histórico de Jogos'!$A:$A,'Histórico de Jogos'!$B:$B,"&gt;="&amp;BB$2,'Histórico de Jogos'!$B:$B,"&lt;="&amp;EOMONTH(BB$2,0),'Histórico de Jogos'!$D:$D,$A65,'Histórico de Jogos'!$F:$F,"E")</f>
        <v>0</v>
      </c>
      <c r="BC65" s="57">
        <f>SUMIFS('Histórico de Jogos'!$A:$A,'Histórico de Jogos'!$B:$B,"&gt;="&amp;BC$2,'Histórico de Jogos'!$B:$B,"&lt;="&amp;EOMONTH(BC$2,0),'Histórico de Jogos'!$D:$D,$A65,'Histórico de Jogos'!$F:$F,"E")</f>
        <v>0</v>
      </c>
      <c r="BD65" s="57">
        <f>SUMIFS('Histórico de Jogos'!$A:$A,'Histórico de Jogos'!$B:$B,"&gt;="&amp;BD$2,'Histórico de Jogos'!$B:$B,"&lt;="&amp;EOMONTH(BD$2,0),'Histórico de Jogos'!$D:$D,$A65,'Histórico de Jogos'!$F:$F,"E")</f>
        <v>0</v>
      </c>
      <c r="BE65" s="57">
        <f>SUMIFS('Histórico de Jogos'!$A:$A,'Histórico de Jogos'!$B:$B,"&gt;="&amp;BE$2,'Histórico de Jogos'!$B:$B,"&lt;="&amp;EOMONTH(BE$2,0),'Histórico de Jogos'!$D:$D,$A65,'Histórico de Jogos'!$F:$F,"E")</f>
        <v>0</v>
      </c>
      <c r="BF65" s="57">
        <f>SUMIFS('Histórico de Jogos'!$A:$A,'Histórico de Jogos'!$B:$B,"&gt;="&amp;BF$2,'Histórico de Jogos'!$B:$B,"&lt;="&amp;EOMONTH(BF$2,0),'Histórico de Jogos'!$D:$D,$A65,'Histórico de Jogos'!$F:$F,"E")</f>
        <v>0</v>
      </c>
      <c r="BG65" s="57">
        <f>SUMIFS('Histórico de Jogos'!$A:$A,'Histórico de Jogos'!$B:$B,"&gt;="&amp;BG$2,'Histórico de Jogos'!$B:$B,"&lt;="&amp;EOMONTH(BG$2,0),'Histórico de Jogos'!$D:$D,$A65,'Histórico de Jogos'!$F:$F,"E")</f>
        <v>0</v>
      </c>
      <c r="BH65" s="57">
        <f>SUMIFS('Histórico de Jogos'!$A:$A,'Histórico de Jogos'!$B:$B,"&gt;="&amp;BH$2,'Histórico de Jogos'!$B:$B,"&lt;="&amp;EOMONTH(BH$2,0),'Histórico de Jogos'!$D:$D,$A65,'Histórico de Jogos'!$F:$F,"E")</f>
        <v>0</v>
      </c>
      <c r="BI65" s="57">
        <f>SUMIFS('Histórico de Jogos'!$A:$A,'Histórico de Jogos'!$B:$B,"&gt;="&amp;BI$2,'Histórico de Jogos'!$B:$B,"&lt;="&amp;EOMONTH(BI$2,0),'Histórico de Jogos'!$D:$D,$A65,'Histórico de Jogos'!$F:$F,"E")</f>
        <v>0</v>
      </c>
      <c r="BJ65" s="79">
        <f t="shared" ref="BJ65:BU65" si="318">SUM(Z65*3)+(AX65)</f>
        <v>0</v>
      </c>
      <c r="BK65" s="79">
        <f t="shared" si="318"/>
        <v>0</v>
      </c>
      <c r="BL65" s="79">
        <f t="shared" si="318"/>
        <v>0</v>
      </c>
      <c r="BM65" s="79">
        <f t="shared" si="318"/>
        <v>0</v>
      </c>
      <c r="BN65" s="79">
        <f t="shared" si="318"/>
        <v>0</v>
      </c>
      <c r="BO65" s="79">
        <f t="shared" si="318"/>
        <v>0</v>
      </c>
      <c r="BP65" s="79">
        <f t="shared" si="318"/>
        <v>0</v>
      </c>
      <c r="BQ65" s="79">
        <f t="shared" si="318"/>
        <v>0</v>
      </c>
      <c r="BR65" s="79">
        <f t="shared" si="318"/>
        <v>0</v>
      </c>
      <c r="BS65" s="79">
        <f t="shared" si="318"/>
        <v>0</v>
      </c>
      <c r="BT65" s="79">
        <f t="shared" si="318"/>
        <v>0</v>
      </c>
      <c r="BU65" s="79">
        <f t="shared" si="318"/>
        <v>0</v>
      </c>
    </row>
    <row r="66">
      <c r="A66" s="22" t="str">
        <f>Atletas!A:A</f>
        <v/>
      </c>
      <c r="B66" s="78">
        <f t="shared" ref="B66:C66" si="319">BJ66/(4*3)</f>
        <v>0</v>
      </c>
      <c r="C66" s="78">
        <f t="shared" si="319"/>
        <v>0</v>
      </c>
      <c r="D66" s="78">
        <f t="shared" si="7"/>
        <v>0</v>
      </c>
      <c r="E66" s="78">
        <f t="shared" ref="E66:F66" si="320">BM66/(4*3)</f>
        <v>0</v>
      </c>
      <c r="F66" s="78">
        <f t="shared" si="320"/>
        <v>0</v>
      </c>
      <c r="G66" s="78">
        <f t="shared" si="9"/>
        <v>0</v>
      </c>
      <c r="H66" s="78">
        <f t="shared" ref="H66:I66" si="321">BP66/(4*3)</f>
        <v>0</v>
      </c>
      <c r="I66" s="78">
        <f t="shared" si="321"/>
        <v>0</v>
      </c>
      <c r="J66" s="78">
        <f t="shared" si="11"/>
        <v>0</v>
      </c>
      <c r="K66" s="78">
        <f t="shared" ref="K66:M66" si="322">BS66/(4*3)</f>
        <v>0</v>
      </c>
      <c r="L66" s="78">
        <f t="shared" si="322"/>
        <v>0</v>
      </c>
      <c r="M66" s="78">
        <f t="shared" si="322"/>
        <v>0</v>
      </c>
      <c r="N66" s="79">
        <f>SUMIFS('Histórico de Jogos'!$A:$A,'Histórico de Jogos'!$B:$B,"&gt;="&amp;N$2,'Histórico de Jogos'!$B:$B,"&lt;="&amp;EOMONTH(N$2,0),'Histórico de Jogos'!$D:$D,$A66)</f>
        <v>0</v>
      </c>
      <c r="O66" s="79">
        <f>SUMIFS('Histórico de Jogos'!$A:$A,'Histórico de Jogos'!$B:$B,"&gt;="&amp;O$2,'Histórico de Jogos'!$B:$B,"&lt;="&amp;EOMONTH(O$2,0),'Histórico de Jogos'!$D:$D,$A66)</f>
        <v>0</v>
      </c>
      <c r="P66" s="79">
        <f>SUMIFS('Histórico de Jogos'!$A:$A,'Histórico de Jogos'!$B:$B,"&gt;="&amp;P$2,'Histórico de Jogos'!$B:$B,"&lt;="&amp;EOMONTH(P$2,0),'Histórico de Jogos'!$D:$D,$A66)</f>
        <v>0</v>
      </c>
      <c r="Q66" s="79">
        <f>SUMIFS('Histórico de Jogos'!$A:$A,'Histórico de Jogos'!$B:$B,"&gt;="&amp;Q$2,'Histórico de Jogos'!$B:$B,"&lt;="&amp;EOMONTH(Q$2,0),'Histórico de Jogos'!$D:$D,$A66)</f>
        <v>0</v>
      </c>
      <c r="R66" s="79">
        <f>SUMIFS('Histórico de Jogos'!$A:$A,'Histórico de Jogos'!$B:$B,"&gt;="&amp;R$2,'Histórico de Jogos'!$B:$B,"&lt;="&amp;EOMONTH(R$2,0),'Histórico de Jogos'!$D:$D,$A66)</f>
        <v>0</v>
      </c>
      <c r="S66" s="79">
        <f>SUMIFS('Histórico de Jogos'!$A:$A,'Histórico de Jogos'!$B:$B,"&gt;="&amp;S$2,'Histórico de Jogos'!$B:$B,"&lt;="&amp;EOMONTH(S$2,0),'Histórico de Jogos'!$D:$D,$A66)</f>
        <v>0</v>
      </c>
      <c r="T66" s="79">
        <f>SUMIFS('Histórico de Jogos'!$A:$A,'Histórico de Jogos'!$B:$B,"&gt;="&amp;T$2,'Histórico de Jogos'!$B:$B,"&lt;="&amp;EOMONTH(T$2,0),'Histórico de Jogos'!$D:$D,$A66)</f>
        <v>0</v>
      </c>
      <c r="U66" s="79">
        <f>SUMIFS('Histórico de Jogos'!$A:$A,'Histórico de Jogos'!$B:$B,"&gt;="&amp;U$2,'Histórico de Jogos'!$B:$B,"&lt;="&amp;EOMONTH(U$2,0),'Histórico de Jogos'!$D:$D,$A66)</f>
        <v>0</v>
      </c>
      <c r="V66" s="79">
        <f>SUMIFS('Histórico de Jogos'!$A:$A,'Histórico de Jogos'!$B:$B,"&gt;="&amp;V$2,'Histórico de Jogos'!$B:$B,"&lt;="&amp;EOMONTH(V$2,0),'Histórico de Jogos'!$D:$D,$A66)</f>
        <v>0</v>
      </c>
      <c r="W66" s="79">
        <f>SUMIFS('Histórico de Jogos'!$A:$A,'Histórico de Jogos'!$B:$B,"&gt;="&amp;W$2,'Histórico de Jogos'!$B:$B,"&lt;="&amp;EOMONTH(W$2,0),'Histórico de Jogos'!$D:$D,$A66)</f>
        <v>0</v>
      </c>
      <c r="X66" s="79">
        <f>SUMIFS('Histórico de Jogos'!$A:$A,'Histórico de Jogos'!$B:$B,"&gt;="&amp;X$2,'Histórico de Jogos'!$B:$B,"&lt;="&amp;EOMONTH(X$2,0),'Histórico de Jogos'!$D:$D,$A66)</f>
        <v>0</v>
      </c>
      <c r="Y66" s="79">
        <f>SUMIFS('Histórico de Jogos'!$A:$A,'Histórico de Jogos'!$B:$B,"&gt;="&amp;Y$2,'Histórico de Jogos'!$B:$B,"&lt;="&amp;EOMONTH(Y$2,0),'Histórico de Jogos'!$D:$D,$A66)</f>
        <v>0</v>
      </c>
      <c r="Z66" s="80">
        <f>SUMIFS('Histórico de Jogos'!$A:$A,'Histórico de Jogos'!$B:$B,"&gt;="&amp;Z$2,'Histórico de Jogos'!$B:$B,"&lt;="&amp;EOMONTH(Z$2,0),'Histórico de Jogos'!$D:$D,$A66,'Histórico de Jogos'!$F:$F,"V")</f>
        <v>0</v>
      </c>
      <c r="AA66" s="80">
        <f>SUMIFS('Histórico de Jogos'!$A:$A,'Histórico de Jogos'!$B:$B,"&gt;="&amp;AA$2,'Histórico de Jogos'!$B:$B,"&lt;="&amp;EOMONTH(AA$2,0),'Histórico de Jogos'!$D:$D,$A66,'Histórico de Jogos'!$F:$F,"V")</f>
        <v>0</v>
      </c>
      <c r="AB66" s="80">
        <f>SUMIFS('Histórico de Jogos'!$A:$A,'Histórico de Jogos'!$B:$B,"&gt;="&amp;AB$2,'Histórico de Jogos'!$B:$B,"&lt;="&amp;EOMONTH(AB$2,0),'Histórico de Jogos'!$D:$D,$A66,'Histórico de Jogos'!$F:$F,"V")</f>
        <v>0</v>
      </c>
      <c r="AC66" s="80">
        <f>SUMIFS('Histórico de Jogos'!$A:$A,'Histórico de Jogos'!$B:$B,"&gt;="&amp;AC$2,'Histórico de Jogos'!$B:$B,"&lt;="&amp;EOMONTH(AC$2,0),'Histórico de Jogos'!$D:$D,$A66,'Histórico de Jogos'!$F:$F,"V")</f>
        <v>0</v>
      </c>
      <c r="AD66" s="80">
        <f>SUMIFS('Histórico de Jogos'!$A:$A,'Histórico de Jogos'!$B:$B,"&gt;="&amp;AD$2,'Histórico de Jogos'!$B:$B,"&lt;="&amp;EOMONTH(AD$2,0),'Histórico de Jogos'!$D:$D,$A66,'Histórico de Jogos'!$F:$F,"V")</f>
        <v>0</v>
      </c>
      <c r="AE66" s="80">
        <f>SUMIFS('Histórico de Jogos'!$A:$A,'Histórico de Jogos'!$B:$B,"&gt;="&amp;AE$2,'Histórico de Jogos'!$B:$B,"&lt;="&amp;EOMONTH(AE$2,0),'Histórico de Jogos'!$D:$D,$A66,'Histórico de Jogos'!$F:$F,"V")</f>
        <v>0</v>
      </c>
      <c r="AF66" s="80">
        <f>SUMIFS('Histórico de Jogos'!$A:$A,'Histórico de Jogos'!$B:$B,"&gt;="&amp;AF$2,'Histórico de Jogos'!$B:$B,"&lt;="&amp;EOMONTH(AF$2,0),'Histórico de Jogos'!$D:$D,$A66,'Histórico de Jogos'!$F:$F,"V")</f>
        <v>0</v>
      </c>
      <c r="AG66" s="80">
        <f>SUMIFS('Histórico de Jogos'!$A:$A,'Histórico de Jogos'!$B:$B,"&gt;="&amp;AG$2,'Histórico de Jogos'!$B:$B,"&lt;="&amp;EOMONTH(AG$2,0),'Histórico de Jogos'!$D:$D,$A66,'Histórico de Jogos'!$F:$F,"V")</f>
        <v>0</v>
      </c>
      <c r="AH66" s="80">
        <f>SUMIFS('Histórico de Jogos'!$A:$A,'Histórico de Jogos'!$B:$B,"&gt;="&amp;AH$2,'Histórico de Jogos'!$B:$B,"&lt;="&amp;EOMONTH(AH$2,0),'Histórico de Jogos'!$D:$D,$A66,'Histórico de Jogos'!$F:$F,"V")</f>
        <v>0</v>
      </c>
      <c r="AI66" s="80">
        <f>SUMIFS('Histórico de Jogos'!$A:$A,'Histórico de Jogos'!$B:$B,"&gt;="&amp;AI$2,'Histórico de Jogos'!$B:$B,"&lt;="&amp;EOMONTH(AI$2,0),'Histórico de Jogos'!$D:$D,$A66,'Histórico de Jogos'!$F:$F,"V")</f>
        <v>0</v>
      </c>
      <c r="AJ66" s="80">
        <f>SUMIFS('Histórico de Jogos'!$A:$A,'Histórico de Jogos'!$B:$B,"&gt;="&amp;AJ$2,'Histórico de Jogos'!$B:$B,"&lt;="&amp;EOMONTH(AJ$2,0),'Histórico de Jogos'!$D:$D,$A66,'Histórico de Jogos'!$F:$F,"V")</f>
        <v>0</v>
      </c>
      <c r="AK66" s="80">
        <f>SUMIFS('Histórico de Jogos'!$A:$A,'Histórico de Jogos'!$B:$B,"&gt;="&amp;AK$2,'Histórico de Jogos'!$B:$B,"&lt;="&amp;EOMONTH(AK$2,0),'Histórico de Jogos'!$D:$D,$A66,'Histórico de Jogos'!$F:$F,"V")</f>
        <v>0</v>
      </c>
      <c r="AL66" s="81">
        <f>SUMIFS('Histórico de Jogos'!$A:$A,'Histórico de Jogos'!$B:$B,"&gt;="&amp;AL$2,'Histórico de Jogos'!$B:$B,"&lt;="&amp;EOMONTH(AL$2,0),'Histórico de Jogos'!$D:$D,$A66,'Histórico de Jogos'!$F:$F,"V")</f>
        <v>0</v>
      </c>
      <c r="AM66" s="81">
        <f>SUMIFS('Histórico de Jogos'!$A:$A,'Histórico de Jogos'!$B:$B,"&gt;="&amp;AM$2,'Histórico de Jogos'!$B:$B,"&lt;="&amp;EOMONTH(AM$2,0),'Histórico de Jogos'!$D:$D,$A66,'Histórico de Jogos'!$F:$F,"V")</f>
        <v>0</v>
      </c>
      <c r="AN66" s="81">
        <f>SUMIFS('Histórico de Jogos'!$A:$A,'Histórico de Jogos'!$B:$B,"&gt;="&amp;AN$2,'Histórico de Jogos'!$B:$B,"&lt;="&amp;EOMONTH(AN$2,0),'Histórico de Jogos'!$D:$D,$A66,'Histórico de Jogos'!$F:$F,"V")</f>
        <v>0</v>
      </c>
      <c r="AO66" s="81">
        <f>SUMIFS('Histórico de Jogos'!$A:$A,'Histórico de Jogos'!$B:$B,"&gt;="&amp;AO$2,'Histórico de Jogos'!$B:$B,"&lt;="&amp;EOMONTH(AO$2,0),'Histórico de Jogos'!$D:$D,$A66,'Histórico de Jogos'!$F:$F,"V")</f>
        <v>0</v>
      </c>
      <c r="AP66" s="81">
        <f>SUMIFS('Histórico de Jogos'!$A:$A,'Histórico de Jogos'!$B:$B,"&gt;="&amp;AP$2,'Histórico de Jogos'!$B:$B,"&lt;="&amp;EOMONTH(AP$2,0),'Histórico de Jogos'!$D:$D,$A66,'Histórico de Jogos'!$F:$F,"V")</f>
        <v>0</v>
      </c>
      <c r="AQ66" s="81">
        <f>SUMIFS('Histórico de Jogos'!$A:$A,'Histórico de Jogos'!$B:$B,"&gt;="&amp;AQ$2,'Histórico de Jogos'!$B:$B,"&lt;="&amp;EOMONTH(AQ$2,0),'Histórico de Jogos'!$D:$D,$A66,'Histórico de Jogos'!$F:$F,"V")</f>
        <v>0</v>
      </c>
      <c r="AR66" s="81">
        <f>SUMIFS('Histórico de Jogos'!$A:$A,'Histórico de Jogos'!$B:$B,"&gt;="&amp;AR$2,'Histórico de Jogos'!$B:$B,"&lt;="&amp;EOMONTH(AR$2,0),'Histórico de Jogos'!$D:$D,$A66,'Histórico de Jogos'!$F:$F,"V")</f>
        <v>0</v>
      </c>
      <c r="AS66" s="81">
        <f>SUMIFS('Histórico de Jogos'!$A:$A,'Histórico de Jogos'!$B:$B,"&gt;="&amp;AS$2,'Histórico de Jogos'!$B:$B,"&lt;="&amp;EOMONTH(AS$2,0),'Histórico de Jogos'!$D:$D,$A66,'Histórico de Jogos'!$F:$F,"V")</f>
        <v>0</v>
      </c>
      <c r="AT66" s="81">
        <f>SUMIFS('Histórico de Jogos'!$A:$A,'Histórico de Jogos'!$B:$B,"&gt;="&amp;AT$2,'Histórico de Jogos'!$B:$B,"&lt;="&amp;EOMONTH(AT$2,0),'Histórico de Jogos'!$D:$D,$A66,'Histórico de Jogos'!$F:$F,"V")</f>
        <v>0</v>
      </c>
      <c r="AU66" s="81">
        <f>SUMIFS('Histórico de Jogos'!$A:$A,'Histórico de Jogos'!$B:$B,"&gt;="&amp;AU$2,'Histórico de Jogos'!$B:$B,"&lt;="&amp;EOMONTH(AU$2,0),'Histórico de Jogos'!$D:$D,$A66,'Histórico de Jogos'!$F:$F,"V")</f>
        <v>0</v>
      </c>
      <c r="AV66" s="81">
        <f>SUMIFS('Histórico de Jogos'!$A:$A,'Histórico de Jogos'!$B:$B,"&gt;="&amp;AV$2,'Histórico de Jogos'!$B:$B,"&lt;="&amp;EOMONTH(AV$2,0),'Histórico de Jogos'!$D:$D,$A66,'Histórico de Jogos'!$F:$F,"V")</f>
        <v>0</v>
      </c>
      <c r="AW66" s="81">
        <f>SUMIFS('Histórico de Jogos'!$A:$A,'Histórico de Jogos'!$B:$B,"&gt;="&amp;AW$2,'Histórico de Jogos'!$B:$B,"&lt;="&amp;EOMONTH(AW$2,0),'Histórico de Jogos'!$D:$D,$A66,'Histórico de Jogos'!$F:$F,"V")</f>
        <v>0</v>
      </c>
      <c r="AX66" s="57">
        <f>SUMIFS('Histórico de Jogos'!$A:$A,'Histórico de Jogos'!$B:$B,"&gt;="&amp;AX$2,'Histórico de Jogos'!$B:$B,"&lt;="&amp;EOMONTH(AX$2,0),'Histórico de Jogos'!$D:$D,$A66,'Histórico de Jogos'!$F:$F,"E")</f>
        <v>0</v>
      </c>
      <c r="AY66" s="57">
        <f>SUMIFS('Histórico de Jogos'!$A:$A,'Histórico de Jogos'!$B:$B,"&gt;="&amp;AY$2,'Histórico de Jogos'!$B:$B,"&lt;="&amp;EOMONTH(AY$2,0),'Histórico de Jogos'!$D:$D,$A66,'Histórico de Jogos'!$F:$F,"E")</f>
        <v>0</v>
      </c>
      <c r="AZ66" s="57">
        <f>SUMIFS('Histórico de Jogos'!$A:$A,'Histórico de Jogos'!$B:$B,"&gt;="&amp;AZ$2,'Histórico de Jogos'!$B:$B,"&lt;="&amp;EOMONTH(AZ$2,0),'Histórico de Jogos'!$D:$D,$A66,'Histórico de Jogos'!$F:$F,"E")</f>
        <v>0</v>
      </c>
      <c r="BA66" s="57">
        <f>SUMIFS('Histórico de Jogos'!$A:$A,'Histórico de Jogos'!$B:$B,"&gt;="&amp;BA$2,'Histórico de Jogos'!$B:$B,"&lt;="&amp;EOMONTH(BA$2,0),'Histórico de Jogos'!$D:$D,$A66,'Histórico de Jogos'!$F:$F,"E")</f>
        <v>0</v>
      </c>
      <c r="BB66" s="57">
        <f>SUMIFS('Histórico de Jogos'!$A:$A,'Histórico de Jogos'!$B:$B,"&gt;="&amp;BB$2,'Histórico de Jogos'!$B:$B,"&lt;="&amp;EOMONTH(BB$2,0),'Histórico de Jogos'!$D:$D,$A66,'Histórico de Jogos'!$F:$F,"E")</f>
        <v>0</v>
      </c>
      <c r="BC66" s="57">
        <f>SUMIFS('Histórico de Jogos'!$A:$A,'Histórico de Jogos'!$B:$B,"&gt;="&amp;BC$2,'Histórico de Jogos'!$B:$B,"&lt;="&amp;EOMONTH(BC$2,0),'Histórico de Jogos'!$D:$D,$A66,'Histórico de Jogos'!$F:$F,"E")</f>
        <v>0</v>
      </c>
      <c r="BD66" s="57">
        <f>SUMIFS('Histórico de Jogos'!$A:$A,'Histórico de Jogos'!$B:$B,"&gt;="&amp;BD$2,'Histórico de Jogos'!$B:$B,"&lt;="&amp;EOMONTH(BD$2,0),'Histórico de Jogos'!$D:$D,$A66,'Histórico de Jogos'!$F:$F,"E")</f>
        <v>0</v>
      </c>
      <c r="BE66" s="57">
        <f>SUMIFS('Histórico de Jogos'!$A:$A,'Histórico de Jogos'!$B:$B,"&gt;="&amp;BE$2,'Histórico de Jogos'!$B:$B,"&lt;="&amp;EOMONTH(BE$2,0),'Histórico de Jogos'!$D:$D,$A66,'Histórico de Jogos'!$F:$F,"E")</f>
        <v>0</v>
      </c>
      <c r="BF66" s="57">
        <f>SUMIFS('Histórico de Jogos'!$A:$A,'Histórico de Jogos'!$B:$B,"&gt;="&amp;BF$2,'Histórico de Jogos'!$B:$B,"&lt;="&amp;EOMONTH(BF$2,0),'Histórico de Jogos'!$D:$D,$A66,'Histórico de Jogos'!$F:$F,"E")</f>
        <v>0</v>
      </c>
      <c r="BG66" s="57">
        <f>SUMIFS('Histórico de Jogos'!$A:$A,'Histórico de Jogos'!$B:$B,"&gt;="&amp;BG$2,'Histórico de Jogos'!$B:$B,"&lt;="&amp;EOMONTH(BG$2,0),'Histórico de Jogos'!$D:$D,$A66,'Histórico de Jogos'!$F:$F,"E")</f>
        <v>0</v>
      </c>
      <c r="BH66" s="57">
        <f>SUMIFS('Histórico de Jogos'!$A:$A,'Histórico de Jogos'!$B:$B,"&gt;="&amp;BH$2,'Histórico de Jogos'!$B:$B,"&lt;="&amp;EOMONTH(BH$2,0),'Histórico de Jogos'!$D:$D,$A66,'Histórico de Jogos'!$F:$F,"E")</f>
        <v>0</v>
      </c>
      <c r="BI66" s="57">
        <f>SUMIFS('Histórico de Jogos'!$A:$A,'Histórico de Jogos'!$B:$B,"&gt;="&amp;BI$2,'Histórico de Jogos'!$B:$B,"&lt;="&amp;EOMONTH(BI$2,0),'Histórico de Jogos'!$D:$D,$A66,'Histórico de Jogos'!$F:$F,"E")</f>
        <v>0</v>
      </c>
      <c r="BJ66" s="79">
        <f t="shared" ref="BJ66:BU66" si="323">SUM(Z66*3)+(AX66)</f>
        <v>0</v>
      </c>
      <c r="BK66" s="79">
        <f t="shared" si="323"/>
        <v>0</v>
      </c>
      <c r="BL66" s="79">
        <f t="shared" si="323"/>
        <v>0</v>
      </c>
      <c r="BM66" s="79">
        <f t="shared" si="323"/>
        <v>0</v>
      </c>
      <c r="BN66" s="79">
        <f t="shared" si="323"/>
        <v>0</v>
      </c>
      <c r="BO66" s="79">
        <f t="shared" si="323"/>
        <v>0</v>
      </c>
      <c r="BP66" s="79">
        <f t="shared" si="323"/>
        <v>0</v>
      </c>
      <c r="BQ66" s="79">
        <f t="shared" si="323"/>
        <v>0</v>
      </c>
      <c r="BR66" s="79">
        <f t="shared" si="323"/>
        <v>0</v>
      </c>
      <c r="BS66" s="79">
        <f t="shared" si="323"/>
        <v>0</v>
      </c>
      <c r="BT66" s="79">
        <f t="shared" si="323"/>
        <v>0</v>
      </c>
      <c r="BU66" s="79">
        <f t="shared" si="323"/>
        <v>0</v>
      </c>
    </row>
    <row r="67">
      <c r="A67" s="22" t="str">
        <f>Atletas!A:A</f>
        <v/>
      </c>
      <c r="B67" s="78">
        <f t="shared" ref="B67:C67" si="324">BJ67/(4*3)</f>
        <v>0</v>
      </c>
      <c r="C67" s="78">
        <f t="shared" si="324"/>
        <v>0</v>
      </c>
      <c r="D67" s="78">
        <f t="shared" si="7"/>
        <v>0</v>
      </c>
      <c r="E67" s="78">
        <f t="shared" ref="E67:F67" si="325">BM67/(4*3)</f>
        <v>0</v>
      </c>
      <c r="F67" s="78">
        <f t="shared" si="325"/>
        <v>0</v>
      </c>
      <c r="G67" s="78">
        <f t="shared" si="9"/>
        <v>0</v>
      </c>
      <c r="H67" s="78">
        <f t="shared" ref="H67:I67" si="326">BP67/(4*3)</f>
        <v>0</v>
      </c>
      <c r="I67" s="78">
        <f t="shared" si="326"/>
        <v>0</v>
      </c>
      <c r="J67" s="78">
        <f t="shared" si="11"/>
        <v>0</v>
      </c>
      <c r="K67" s="78">
        <f t="shared" ref="K67:M67" si="327">BS67/(4*3)</f>
        <v>0</v>
      </c>
      <c r="L67" s="78">
        <f t="shared" si="327"/>
        <v>0</v>
      </c>
      <c r="M67" s="78">
        <f t="shared" si="327"/>
        <v>0</v>
      </c>
      <c r="N67" s="79">
        <f>SUMIFS('Histórico de Jogos'!$A:$A,'Histórico de Jogos'!$B:$B,"&gt;="&amp;N$2,'Histórico de Jogos'!$B:$B,"&lt;="&amp;EOMONTH(N$2,0),'Histórico de Jogos'!$D:$D,$A67)</f>
        <v>0</v>
      </c>
      <c r="O67" s="79">
        <f>SUMIFS('Histórico de Jogos'!$A:$A,'Histórico de Jogos'!$B:$B,"&gt;="&amp;O$2,'Histórico de Jogos'!$B:$B,"&lt;="&amp;EOMONTH(O$2,0),'Histórico de Jogos'!$D:$D,$A67)</f>
        <v>0</v>
      </c>
      <c r="P67" s="79">
        <f>SUMIFS('Histórico de Jogos'!$A:$A,'Histórico de Jogos'!$B:$B,"&gt;="&amp;P$2,'Histórico de Jogos'!$B:$B,"&lt;="&amp;EOMONTH(P$2,0),'Histórico de Jogos'!$D:$D,$A67)</f>
        <v>0</v>
      </c>
      <c r="Q67" s="79">
        <f>SUMIFS('Histórico de Jogos'!$A:$A,'Histórico de Jogos'!$B:$B,"&gt;="&amp;Q$2,'Histórico de Jogos'!$B:$B,"&lt;="&amp;EOMONTH(Q$2,0),'Histórico de Jogos'!$D:$D,$A67)</f>
        <v>0</v>
      </c>
      <c r="R67" s="79">
        <f>SUMIFS('Histórico de Jogos'!$A:$A,'Histórico de Jogos'!$B:$B,"&gt;="&amp;R$2,'Histórico de Jogos'!$B:$B,"&lt;="&amp;EOMONTH(R$2,0),'Histórico de Jogos'!$D:$D,$A67)</f>
        <v>0</v>
      </c>
      <c r="S67" s="79">
        <f>SUMIFS('Histórico de Jogos'!$A:$A,'Histórico de Jogos'!$B:$B,"&gt;="&amp;S$2,'Histórico de Jogos'!$B:$B,"&lt;="&amp;EOMONTH(S$2,0),'Histórico de Jogos'!$D:$D,$A67)</f>
        <v>0</v>
      </c>
      <c r="T67" s="79">
        <f>SUMIFS('Histórico de Jogos'!$A:$A,'Histórico de Jogos'!$B:$B,"&gt;="&amp;T$2,'Histórico de Jogos'!$B:$B,"&lt;="&amp;EOMONTH(T$2,0),'Histórico de Jogos'!$D:$D,$A67)</f>
        <v>0</v>
      </c>
      <c r="U67" s="79">
        <f>SUMIFS('Histórico de Jogos'!$A:$A,'Histórico de Jogos'!$B:$B,"&gt;="&amp;U$2,'Histórico de Jogos'!$B:$B,"&lt;="&amp;EOMONTH(U$2,0),'Histórico de Jogos'!$D:$D,$A67)</f>
        <v>0</v>
      </c>
      <c r="V67" s="79">
        <f>SUMIFS('Histórico de Jogos'!$A:$A,'Histórico de Jogos'!$B:$B,"&gt;="&amp;V$2,'Histórico de Jogos'!$B:$B,"&lt;="&amp;EOMONTH(V$2,0),'Histórico de Jogos'!$D:$D,$A67)</f>
        <v>0</v>
      </c>
      <c r="W67" s="79">
        <f>SUMIFS('Histórico de Jogos'!$A:$A,'Histórico de Jogos'!$B:$B,"&gt;="&amp;W$2,'Histórico de Jogos'!$B:$B,"&lt;="&amp;EOMONTH(W$2,0),'Histórico de Jogos'!$D:$D,$A67)</f>
        <v>0</v>
      </c>
      <c r="X67" s="79">
        <f>SUMIFS('Histórico de Jogos'!$A:$A,'Histórico de Jogos'!$B:$B,"&gt;="&amp;X$2,'Histórico de Jogos'!$B:$B,"&lt;="&amp;EOMONTH(X$2,0),'Histórico de Jogos'!$D:$D,$A67)</f>
        <v>0</v>
      </c>
      <c r="Y67" s="79"/>
      <c r="Z67" s="80">
        <f>SUMIFS('Histórico de Jogos'!$A:$A,'Histórico de Jogos'!$B:$B,"&gt;="&amp;Z$2,'Histórico de Jogos'!$B:$B,"&lt;="&amp;EOMONTH(Z$2,0),'Histórico de Jogos'!$D:$D,$A67,'Histórico de Jogos'!$F:$F,"V")</f>
        <v>0</v>
      </c>
      <c r="AA67" s="80">
        <f>SUMIFS('Histórico de Jogos'!$A:$A,'Histórico de Jogos'!$B:$B,"&gt;="&amp;AA$2,'Histórico de Jogos'!$B:$B,"&lt;="&amp;EOMONTH(AA$2,0),'Histórico de Jogos'!$D:$D,$A67,'Histórico de Jogos'!$F:$F,"V")</f>
        <v>0</v>
      </c>
      <c r="AB67" s="80">
        <f>SUMIFS('Histórico de Jogos'!$A:$A,'Histórico de Jogos'!$B:$B,"&gt;="&amp;AB$2,'Histórico de Jogos'!$B:$B,"&lt;="&amp;EOMONTH(AB$2,0),'Histórico de Jogos'!$D:$D,$A67,'Histórico de Jogos'!$F:$F,"V")</f>
        <v>0</v>
      </c>
      <c r="AC67" s="80">
        <f>SUMIFS('Histórico de Jogos'!$A:$A,'Histórico de Jogos'!$B:$B,"&gt;="&amp;AC$2,'Histórico de Jogos'!$B:$B,"&lt;="&amp;EOMONTH(AC$2,0),'Histórico de Jogos'!$D:$D,$A67,'Histórico de Jogos'!$F:$F,"V")</f>
        <v>0</v>
      </c>
      <c r="AD67" s="80">
        <f>SUMIFS('Histórico de Jogos'!$A:$A,'Histórico de Jogos'!$B:$B,"&gt;="&amp;AD$2,'Histórico de Jogos'!$B:$B,"&lt;="&amp;EOMONTH(AD$2,0),'Histórico de Jogos'!$D:$D,$A67,'Histórico de Jogos'!$F:$F,"V")</f>
        <v>0</v>
      </c>
      <c r="AE67" s="80">
        <f>SUMIFS('Histórico de Jogos'!$A:$A,'Histórico de Jogos'!$B:$B,"&gt;="&amp;AE$2,'Histórico de Jogos'!$B:$B,"&lt;="&amp;EOMONTH(AE$2,0),'Histórico de Jogos'!$D:$D,$A67,'Histórico de Jogos'!$F:$F,"V")</f>
        <v>0</v>
      </c>
      <c r="AF67" s="80">
        <f>SUMIFS('Histórico de Jogos'!$A:$A,'Histórico de Jogos'!$B:$B,"&gt;="&amp;AF$2,'Histórico de Jogos'!$B:$B,"&lt;="&amp;EOMONTH(AF$2,0),'Histórico de Jogos'!$D:$D,$A67,'Histórico de Jogos'!$F:$F,"V")</f>
        <v>0</v>
      </c>
      <c r="AG67" s="80">
        <f>SUMIFS('Histórico de Jogos'!$A:$A,'Histórico de Jogos'!$B:$B,"&gt;="&amp;AG$2,'Histórico de Jogos'!$B:$B,"&lt;="&amp;EOMONTH(AG$2,0),'Histórico de Jogos'!$D:$D,$A67,'Histórico de Jogos'!$F:$F,"V")</f>
        <v>0</v>
      </c>
      <c r="AH67" s="80">
        <f>SUMIFS('Histórico de Jogos'!$A:$A,'Histórico de Jogos'!$B:$B,"&gt;="&amp;AH$2,'Histórico de Jogos'!$B:$B,"&lt;="&amp;EOMONTH(AH$2,0),'Histórico de Jogos'!$D:$D,$A67,'Histórico de Jogos'!$F:$F,"V")</f>
        <v>0</v>
      </c>
      <c r="AI67" s="80">
        <f>SUMIFS('Histórico de Jogos'!$A:$A,'Histórico de Jogos'!$B:$B,"&gt;="&amp;AI$2,'Histórico de Jogos'!$B:$B,"&lt;="&amp;EOMONTH(AI$2,0),'Histórico de Jogos'!$D:$D,$A67,'Histórico de Jogos'!$F:$F,"V")</f>
        <v>0</v>
      </c>
      <c r="AJ67" s="80">
        <f>SUMIFS('Histórico de Jogos'!$A:$A,'Histórico de Jogos'!$B:$B,"&gt;="&amp;AJ$2,'Histórico de Jogos'!$B:$B,"&lt;="&amp;EOMONTH(AJ$2,0),'Histórico de Jogos'!$D:$D,$A67,'Histórico de Jogos'!$F:$F,"V")</f>
        <v>0</v>
      </c>
      <c r="AK67" s="80">
        <f>SUMIFS('Histórico de Jogos'!$A:$A,'Histórico de Jogos'!$B:$B,"&gt;="&amp;AK$2,'Histórico de Jogos'!$B:$B,"&lt;="&amp;EOMONTH(AK$2,0),'Histórico de Jogos'!$D:$D,$A67,'Histórico de Jogos'!$F:$F,"V")</f>
        <v>0</v>
      </c>
      <c r="AL67" s="81">
        <f>SUMIFS('Histórico de Jogos'!$A:$A,'Histórico de Jogos'!$B:$B,"&gt;="&amp;AL$2,'Histórico de Jogos'!$B:$B,"&lt;="&amp;EOMONTH(AL$2,0),'Histórico de Jogos'!$D:$D,$A67,'Histórico de Jogos'!$F:$F,"V")</f>
        <v>0</v>
      </c>
      <c r="AM67" s="81">
        <f>SUMIFS('Histórico de Jogos'!$A:$A,'Histórico de Jogos'!$B:$B,"&gt;="&amp;AM$2,'Histórico de Jogos'!$B:$B,"&lt;="&amp;EOMONTH(AM$2,0),'Histórico de Jogos'!$D:$D,$A67,'Histórico de Jogos'!$F:$F,"V")</f>
        <v>0</v>
      </c>
      <c r="AN67" s="81">
        <f>SUMIFS('Histórico de Jogos'!$A:$A,'Histórico de Jogos'!$B:$B,"&gt;="&amp;AN$2,'Histórico de Jogos'!$B:$B,"&lt;="&amp;EOMONTH(AN$2,0),'Histórico de Jogos'!$D:$D,$A67,'Histórico de Jogos'!$F:$F,"V")</f>
        <v>0</v>
      </c>
      <c r="AO67" s="81">
        <f>SUMIFS('Histórico de Jogos'!$A:$A,'Histórico de Jogos'!$B:$B,"&gt;="&amp;AO$2,'Histórico de Jogos'!$B:$B,"&lt;="&amp;EOMONTH(AO$2,0),'Histórico de Jogos'!$D:$D,$A67,'Histórico de Jogos'!$F:$F,"V")</f>
        <v>0</v>
      </c>
      <c r="AP67" s="81">
        <f>SUMIFS('Histórico de Jogos'!$A:$A,'Histórico de Jogos'!$B:$B,"&gt;="&amp;AP$2,'Histórico de Jogos'!$B:$B,"&lt;="&amp;EOMONTH(AP$2,0),'Histórico de Jogos'!$D:$D,$A67,'Histórico de Jogos'!$F:$F,"V")</f>
        <v>0</v>
      </c>
      <c r="AQ67" s="81">
        <f>SUMIFS('Histórico de Jogos'!$A:$A,'Histórico de Jogos'!$B:$B,"&gt;="&amp;AQ$2,'Histórico de Jogos'!$B:$B,"&lt;="&amp;EOMONTH(AQ$2,0),'Histórico de Jogos'!$D:$D,$A67,'Histórico de Jogos'!$F:$F,"V")</f>
        <v>0</v>
      </c>
      <c r="AR67" s="81">
        <f>SUMIFS('Histórico de Jogos'!$A:$A,'Histórico de Jogos'!$B:$B,"&gt;="&amp;AR$2,'Histórico de Jogos'!$B:$B,"&lt;="&amp;EOMONTH(AR$2,0),'Histórico de Jogos'!$D:$D,$A67,'Histórico de Jogos'!$F:$F,"V")</f>
        <v>0</v>
      </c>
      <c r="AS67" s="81">
        <f>SUMIFS('Histórico de Jogos'!$A:$A,'Histórico de Jogos'!$B:$B,"&gt;="&amp;AS$2,'Histórico de Jogos'!$B:$B,"&lt;="&amp;EOMONTH(AS$2,0),'Histórico de Jogos'!$D:$D,$A67,'Histórico de Jogos'!$F:$F,"V")</f>
        <v>0</v>
      </c>
      <c r="AT67" s="81">
        <f>SUMIFS('Histórico de Jogos'!$A:$A,'Histórico de Jogos'!$B:$B,"&gt;="&amp;AT$2,'Histórico de Jogos'!$B:$B,"&lt;="&amp;EOMONTH(AT$2,0),'Histórico de Jogos'!$D:$D,$A67,'Histórico de Jogos'!$F:$F,"V")</f>
        <v>0</v>
      </c>
      <c r="AU67" s="81">
        <f>SUMIFS('Histórico de Jogos'!$A:$A,'Histórico de Jogos'!$B:$B,"&gt;="&amp;AU$2,'Histórico de Jogos'!$B:$B,"&lt;="&amp;EOMONTH(AU$2,0),'Histórico de Jogos'!$D:$D,$A67,'Histórico de Jogos'!$F:$F,"V")</f>
        <v>0</v>
      </c>
      <c r="AV67" s="81">
        <f>SUMIFS('Histórico de Jogos'!$A:$A,'Histórico de Jogos'!$B:$B,"&gt;="&amp;AV$2,'Histórico de Jogos'!$B:$B,"&lt;="&amp;EOMONTH(AV$2,0),'Histórico de Jogos'!$D:$D,$A67,'Histórico de Jogos'!$F:$F,"V")</f>
        <v>0</v>
      </c>
      <c r="AW67" s="81">
        <f>SUMIFS('Histórico de Jogos'!$A:$A,'Histórico de Jogos'!$B:$B,"&gt;="&amp;AW$2,'Histórico de Jogos'!$B:$B,"&lt;="&amp;EOMONTH(AW$2,0),'Histórico de Jogos'!$D:$D,$A67,'Histórico de Jogos'!$F:$F,"V")</f>
        <v>0</v>
      </c>
      <c r="AX67" s="57">
        <f>SUMIFS('Histórico de Jogos'!$A:$A,'Histórico de Jogos'!$B:$B,"&gt;="&amp;AX$2,'Histórico de Jogos'!$B:$B,"&lt;="&amp;EOMONTH(AX$2,0),'Histórico de Jogos'!$D:$D,$A67,'Histórico de Jogos'!$F:$F,"E")</f>
        <v>0</v>
      </c>
      <c r="AY67" s="57">
        <f>SUMIFS('Histórico de Jogos'!$A:$A,'Histórico de Jogos'!$B:$B,"&gt;="&amp;AY$2,'Histórico de Jogos'!$B:$B,"&lt;="&amp;EOMONTH(AY$2,0),'Histórico de Jogos'!$D:$D,$A67,'Histórico de Jogos'!$F:$F,"E")</f>
        <v>0</v>
      </c>
      <c r="AZ67" s="57">
        <f>SUMIFS('Histórico de Jogos'!$A:$A,'Histórico de Jogos'!$B:$B,"&gt;="&amp;AZ$2,'Histórico de Jogos'!$B:$B,"&lt;="&amp;EOMONTH(AZ$2,0),'Histórico de Jogos'!$D:$D,$A67,'Histórico de Jogos'!$F:$F,"E")</f>
        <v>0</v>
      </c>
      <c r="BA67" s="57">
        <f>SUMIFS('Histórico de Jogos'!$A:$A,'Histórico de Jogos'!$B:$B,"&gt;="&amp;BA$2,'Histórico de Jogos'!$B:$B,"&lt;="&amp;EOMONTH(BA$2,0),'Histórico de Jogos'!$D:$D,$A67,'Histórico de Jogos'!$F:$F,"E")</f>
        <v>0</v>
      </c>
      <c r="BB67" s="57">
        <f>SUMIFS('Histórico de Jogos'!$A:$A,'Histórico de Jogos'!$B:$B,"&gt;="&amp;BB$2,'Histórico de Jogos'!$B:$B,"&lt;="&amp;EOMONTH(BB$2,0),'Histórico de Jogos'!$D:$D,$A67,'Histórico de Jogos'!$F:$F,"E")</f>
        <v>0</v>
      </c>
      <c r="BC67" s="57">
        <f>SUMIFS('Histórico de Jogos'!$A:$A,'Histórico de Jogos'!$B:$B,"&gt;="&amp;BC$2,'Histórico de Jogos'!$B:$B,"&lt;="&amp;EOMONTH(BC$2,0),'Histórico de Jogos'!$D:$D,$A67,'Histórico de Jogos'!$F:$F,"E")</f>
        <v>0</v>
      </c>
      <c r="BD67" s="57">
        <f>SUMIFS('Histórico de Jogos'!$A:$A,'Histórico de Jogos'!$B:$B,"&gt;="&amp;BD$2,'Histórico de Jogos'!$B:$B,"&lt;="&amp;EOMONTH(BD$2,0),'Histórico de Jogos'!$D:$D,$A67,'Histórico de Jogos'!$F:$F,"E")</f>
        <v>0</v>
      </c>
      <c r="BE67" s="57">
        <f>SUMIFS('Histórico de Jogos'!$A:$A,'Histórico de Jogos'!$B:$B,"&gt;="&amp;BE$2,'Histórico de Jogos'!$B:$B,"&lt;="&amp;EOMONTH(BE$2,0),'Histórico de Jogos'!$D:$D,$A67,'Histórico de Jogos'!$F:$F,"E")</f>
        <v>0</v>
      </c>
      <c r="BF67" s="57">
        <f>SUMIFS('Histórico de Jogos'!$A:$A,'Histórico de Jogos'!$B:$B,"&gt;="&amp;BF$2,'Histórico de Jogos'!$B:$B,"&lt;="&amp;EOMONTH(BF$2,0),'Histórico de Jogos'!$D:$D,$A67,'Histórico de Jogos'!$F:$F,"E")</f>
        <v>0</v>
      </c>
      <c r="BG67" s="57">
        <f>SUMIFS('Histórico de Jogos'!$A:$A,'Histórico de Jogos'!$B:$B,"&gt;="&amp;BG$2,'Histórico de Jogos'!$B:$B,"&lt;="&amp;EOMONTH(BG$2,0),'Histórico de Jogos'!$D:$D,$A67,'Histórico de Jogos'!$F:$F,"E")</f>
        <v>0</v>
      </c>
      <c r="BH67" s="57">
        <f>SUMIFS('Histórico de Jogos'!$A:$A,'Histórico de Jogos'!$B:$B,"&gt;="&amp;BH$2,'Histórico de Jogos'!$B:$B,"&lt;="&amp;EOMONTH(BH$2,0),'Histórico de Jogos'!$D:$D,$A67,'Histórico de Jogos'!$F:$F,"E")</f>
        <v>0</v>
      </c>
      <c r="BI67" s="57">
        <f>SUMIFS('Histórico de Jogos'!$A:$A,'Histórico de Jogos'!$B:$B,"&gt;="&amp;BI$2,'Histórico de Jogos'!$B:$B,"&lt;="&amp;EOMONTH(BI$2,0),'Histórico de Jogos'!$D:$D,$A67,'Histórico de Jogos'!$F:$F,"E")</f>
        <v>0</v>
      </c>
      <c r="BJ67" s="79">
        <f t="shared" ref="BJ67:BU67" si="328">SUM(Z67*3)+(AX67)</f>
        <v>0</v>
      </c>
      <c r="BK67" s="79">
        <f t="shared" si="328"/>
        <v>0</v>
      </c>
      <c r="BL67" s="79">
        <f t="shared" si="328"/>
        <v>0</v>
      </c>
      <c r="BM67" s="79">
        <f t="shared" si="328"/>
        <v>0</v>
      </c>
      <c r="BN67" s="79">
        <f t="shared" si="328"/>
        <v>0</v>
      </c>
      <c r="BO67" s="79">
        <f t="shared" si="328"/>
        <v>0</v>
      </c>
      <c r="BP67" s="79">
        <f t="shared" si="328"/>
        <v>0</v>
      </c>
      <c r="BQ67" s="79">
        <f t="shared" si="328"/>
        <v>0</v>
      </c>
      <c r="BR67" s="79">
        <f t="shared" si="328"/>
        <v>0</v>
      </c>
      <c r="BS67" s="79">
        <f t="shared" si="328"/>
        <v>0</v>
      </c>
      <c r="BT67" s="79">
        <f t="shared" si="328"/>
        <v>0</v>
      </c>
      <c r="BU67" s="79">
        <f t="shared" si="328"/>
        <v>0</v>
      </c>
    </row>
    <row r="68">
      <c r="A68" s="22" t="str">
        <f>Atletas!A:A</f>
        <v/>
      </c>
      <c r="B68" s="78">
        <f t="shared" ref="B68:C68" si="329">BJ68/(4*3)</f>
        <v>0</v>
      </c>
      <c r="C68" s="78">
        <f t="shared" si="329"/>
        <v>0</v>
      </c>
      <c r="D68" s="78">
        <f t="shared" si="7"/>
        <v>0</v>
      </c>
      <c r="E68" s="78">
        <f t="shared" ref="E68:F68" si="330">BM68/(4*3)</f>
        <v>0</v>
      </c>
      <c r="F68" s="78">
        <f t="shared" si="330"/>
        <v>0</v>
      </c>
      <c r="G68" s="78">
        <f t="shared" si="9"/>
        <v>0</v>
      </c>
      <c r="H68" s="78">
        <f t="shared" ref="H68:I68" si="331">BP68/(4*3)</f>
        <v>0</v>
      </c>
      <c r="I68" s="78">
        <f t="shared" si="331"/>
        <v>0</v>
      </c>
      <c r="J68" s="78">
        <f t="shared" si="11"/>
        <v>0</v>
      </c>
      <c r="K68" s="78">
        <f t="shared" ref="K68:M68" si="332">BS68/(4*3)</f>
        <v>0</v>
      </c>
      <c r="L68" s="78">
        <f t="shared" si="332"/>
        <v>0</v>
      </c>
      <c r="M68" s="78">
        <f t="shared" si="332"/>
        <v>0</v>
      </c>
      <c r="N68" s="79">
        <f>SUMIFS('Histórico de Jogos'!$A:$A,'Histórico de Jogos'!$B:$B,"&gt;="&amp;N$2,'Histórico de Jogos'!$B:$B,"&lt;="&amp;EOMONTH(N$2,0),'Histórico de Jogos'!$D:$D,$A68)</f>
        <v>0</v>
      </c>
      <c r="O68" s="79">
        <f>SUMIFS('Histórico de Jogos'!$A:$A,'Histórico de Jogos'!$B:$B,"&gt;="&amp;O$2,'Histórico de Jogos'!$B:$B,"&lt;="&amp;EOMONTH(O$2,0),'Histórico de Jogos'!$D:$D,$A68)</f>
        <v>0</v>
      </c>
      <c r="P68" s="79">
        <f>SUMIFS('Histórico de Jogos'!$A:$A,'Histórico de Jogos'!$B:$B,"&gt;="&amp;P$2,'Histórico de Jogos'!$B:$B,"&lt;="&amp;EOMONTH(P$2,0),'Histórico de Jogos'!$D:$D,$A68)</f>
        <v>0</v>
      </c>
      <c r="Q68" s="79">
        <f>SUMIFS('Histórico de Jogos'!$A:$A,'Histórico de Jogos'!$B:$B,"&gt;="&amp;Q$2,'Histórico de Jogos'!$B:$B,"&lt;="&amp;EOMONTH(Q$2,0),'Histórico de Jogos'!$D:$D,$A68)</f>
        <v>0</v>
      </c>
      <c r="R68" s="79">
        <f>SUMIFS('Histórico de Jogos'!$A:$A,'Histórico de Jogos'!$B:$B,"&gt;="&amp;R$2,'Histórico de Jogos'!$B:$B,"&lt;="&amp;EOMONTH(R$2,0),'Histórico de Jogos'!$D:$D,$A68)</f>
        <v>0</v>
      </c>
      <c r="S68" s="79">
        <f>SUMIFS('Histórico de Jogos'!$A:$A,'Histórico de Jogos'!$B:$B,"&gt;="&amp;S$2,'Histórico de Jogos'!$B:$B,"&lt;="&amp;EOMONTH(S$2,0),'Histórico de Jogos'!$D:$D,$A68)</f>
        <v>0</v>
      </c>
      <c r="T68" s="79">
        <f>SUMIFS('Histórico de Jogos'!$A:$A,'Histórico de Jogos'!$B:$B,"&gt;="&amp;T$2,'Histórico de Jogos'!$B:$B,"&lt;="&amp;EOMONTH(T$2,0),'Histórico de Jogos'!$D:$D,$A68)</f>
        <v>0</v>
      </c>
      <c r="U68" s="79">
        <f>SUMIFS('Histórico de Jogos'!$A:$A,'Histórico de Jogos'!$B:$B,"&gt;="&amp;U$2,'Histórico de Jogos'!$B:$B,"&lt;="&amp;EOMONTH(U$2,0),'Histórico de Jogos'!$D:$D,$A68)</f>
        <v>0</v>
      </c>
      <c r="V68" s="79">
        <f>SUMIFS('Histórico de Jogos'!$A:$A,'Histórico de Jogos'!$B:$B,"&gt;="&amp;V$2,'Histórico de Jogos'!$B:$B,"&lt;="&amp;EOMONTH(V$2,0),'Histórico de Jogos'!$D:$D,$A68)</f>
        <v>0</v>
      </c>
      <c r="W68" s="79">
        <f>SUMIFS('Histórico de Jogos'!$A:$A,'Histórico de Jogos'!$B:$B,"&gt;="&amp;W$2,'Histórico de Jogos'!$B:$B,"&lt;="&amp;EOMONTH(W$2,0),'Histórico de Jogos'!$D:$D,$A68)</f>
        <v>0</v>
      </c>
      <c r="X68" s="79">
        <f>SUMIFS('Histórico de Jogos'!$A:$A,'Histórico de Jogos'!$B:$B,"&gt;="&amp;X$2,'Histórico de Jogos'!$B:$B,"&lt;="&amp;EOMONTH(X$2,0),'Histórico de Jogos'!$D:$D,$A68)</f>
        <v>0</v>
      </c>
      <c r="Y68" s="79">
        <f>SUMIFS('Histórico de Jogos'!$A:$A,'Histórico de Jogos'!$B:$B,"&gt;="&amp;Y$2,'Histórico de Jogos'!$B:$B,"&lt;="&amp;EOMONTH(Y$2,0),'Histórico de Jogos'!$D:$D,$A68)</f>
        <v>0</v>
      </c>
      <c r="Z68" s="80">
        <f>SUMIFS('Histórico de Jogos'!$A:$A,'Histórico de Jogos'!$B:$B,"&gt;="&amp;Z$2,'Histórico de Jogos'!$B:$B,"&lt;="&amp;EOMONTH(Z$2,0),'Histórico de Jogos'!$D:$D,$A68,'Histórico de Jogos'!$F:$F,"V")</f>
        <v>0</v>
      </c>
      <c r="AA68" s="80">
        <f>SUMIFS('Histórico de Jogos'!$A:$A,'Histórico de Jogos'!$B:$B,"&gt;="&amp;AA$2,'Histórico de Jogos'!$B:$B,"&lt;="&amp;EOMONTH(AA$2,0),'Histórico de Jogos'!$D:$D,$A68,'Histórico de Jogos'!$F:$F,"V")</f>
        <v>0</v>
      </c>
      <c r="AB68" s="80">
        <f>SUMIFS('Histórico de Jogos'!$A:$A,'Histórico de Jogos'!$B:$B,"&gt;="&amp;AB$2,'Histórico de Jogos'!$B:$B,"&lt;="&amp;EOMONTH(AB$2,0),'Histórico de Jogos'!$D:$D,$A68,'Histórico de Jogos'!$F:$F,"V")</f>
        <v>0</v>
      </c>
      <c r="AC68" s="80">
        <f>SUMIFS('Histórico de Jogos'!$A:$A,'Histórico de Jogos'!$B:$B,"&gt;="&amp;AC$2,'Histórico de Jogos'!$B:$B,"&lt;="&amp;EOMONTH(AC$2,0),'Histórico de Jogos'!$D:$D,$A68,'Histórico de Jogos'!$F:$F,"V")</f>
        <v>0</v>
      </c>
      <c r="AD68" s="80">
        <f>SUMIFS('Histórico de Jogos'!$A:$A,'Histórico de Jogos'!$B:$B,"&gt;="&amp;AD$2,'Histórico de Jogos'!$B:$B,"&lt;="&amp;EOMONTH(AD$2,0),'Histórico de Jogos'!$D:$D,$A68,'Histórico de Jogos'!$F:$F,"V")</f>
        <v>0</v>
      </c>
      <c r="AE68" s="80">
        <f>SUMIFS('Histórico de Jogos'!$A:$A,'Histórico de Jogos'!$B:$B,"&gt;="&amp;AE$2,'Histórico de Jogos'!$B:$B,"&lt;="&amp;EOMONTH(AE$2,0),'Histórico de Jogos'!$D:$D,$A68,'Histórico de Jogos'!$F:$F,"V")</f>
        <v>0</v>
      </c>
      <c r="AF68" s="80">
        <f>SUMIFS('Histórico de Jogos'!$A:$A,'Histórico de Jogos'!$B:$B,"&gt;="&amp;AF$2,'Histórico de Jogos'!$B:$B,"&lt;="&amp;EOMONTH(AF$2,0),'Histórico de Jogos'!$D:$D,$A68,'Histórico de Jogos'!$F:$F,"V")</f>
        <v>0</v>
      </c>
      <c r="AG68" s="80">
        <f>SUMIFS('Histórico de Jogos'!$A:$A,'Histórico de Jogos'!$B:$B,"&gt;="&amp;AG$2,'Histórico de Jogos'!$B:$B,"&lt;="&amp;EOMONTH(AG$2,0),'Histórico de Jogos'!$D:$D,$A68,'Histórico de Jogos'!$F:$F,"V")</f>
        <v>0</v>
      </c>
      <c r="AH68" s="80">
        <f>SUMIFS('Histórico de Jogos'!$A:$A,'Histórico de Jogos'!$B:$B,"&gt;="&amp;AH$2,'Histórico de Jogos'!$B:$B,"&lt;="&amp;EOMONTH(AH$2,0),'Histórico de Jogos'!$D:$D,$A68,'Histórico de Jogos'!$F:$F,"V")</f>
        <v>0</v>
      </c>
      <c r="AI68" s="80">
        <f>SUMIFS('Histórico de Jogos'!$A:$A,'Histórico de Jogos'!$B:$B,"&gt;="&amp;AI$2,'Histórico de Jogos'!$B:$B,"&lt;="&amp;EOMONTH(AI$2,0),'Histórico de Jogos'!$D:$D,$A68,'Histórico de Jogos'!$F:$F,"V")</f>
        <v>0</v>
      </c>
      <c r="AJ68" s="80">
        <f>SUMIFS('Histórico de Jogos'!$A:$A,'Histórico de Jogos'!$B:$B,"&gt;="&amp;AJ$2,'Histórico de Jogos'!$B:$B,"&lt;="&amp;EOMONTH(AJ$2,0),'Histórico de Jogos'!$D:$D,$A68,'Histórico de Jogos'!$F:$F,"V")</f>
        <v>0</v>
      </c>
      <c r="AK68" s="80">
        <f>SUMIFS('Histórico de Jogos'!$A:$A,'Histórico de Jogos'!$B:$B,"&gt;="&amp;AK$2,'Histórico de Jogos'!$B:$B,"&lt;="&amp;EOMONTH(AK$2,0),'Histórico de Jogos'!$D:$D,$A68,'Histórico de Jogos'!$F:$F,"V")</f>
        <v>0</v>
      </c>
      <c r="AL68" s="81">
        <f>SUMIFS('Histórico de Jogos'!$A:$A,'Histórico de Jogos'!$B:$B,"&gt;="&amp;AL$2,'Histórico de Jogos'!$B:$B,"&lt;="&amp;EOMONTH(AL$2,0),'Histórico de Jogos'!$D:$D,$A68,'Histórico de Jogos'!$F:$F,"V")</f>
        <v>0</v>
      </c>
      <c r="AM68" s="81">
        <f>SUMIFS('Histórico de Jogos'!$A:$A,'Histórico de Jogos'!$B:$B,"&gt;="&amp;AM$2,'Histórico de Jogos'!$B:$B,"&lt;="&amp;EOMONTH(AM$2,0),'Histórico de Jogos'!$D:$D,$A68,'Histórico de Jogos'!$F:$F,"V")</f>
        <v>0</v>
      </c>
      <c r="AN68" s="81">
        <f>SUMIFS('Histórico de Jogos'!$A:$A,'Histórico de Jogos'!$B:$B,"&gt;="&amp;AN$2,'Histórico de Jogos'!$B:$B,"&lt;="&amp;EOMONTH(AN$2,0),'Histórico de Jogos'!$D:$D,$A68,'Histórico de Jogos'!$F:$F,"V")</f>
        <v>0</v>
      </c>
      <c r="AO68" s="81">
        <f>SUMIFS('Histórico de Jogos'!$A:$A,'Histórico de Jogos'!$B:$B,"&gt;="&amp;AO$2,'Histórico de Jogos'!$B:$B,"&lt;="&amp;EOMONTH(AO$2,0),'Histórico de Jogos'!$D:$D,$A68,'Histórico de Jogos'!$F:$F,"V")</f>
        <v>0</v>
      </c>
      <c r="AP68" s="81">
        <f>SUMIFS('Histórico de Jogos'!$A:$A,'Histórico de Jogos'!$B:$B,"&gt;="&amp;AP$2,'Histórico de Jogos'!$B:$B,"&lt;="&amp;EOMONTH(AP$2,0),'Histórico de Jogos'!$D:$D,$A68,'Histórico de Jogos'!$F:$F,"V")</f>
        <v>0</v>
      </c>
      <c r="AQ68" s="81">
        <f>SUMIFS('Histórico de Jogos'!$A:$A,'Histórico de Jogos'!$B:$B,"&gt;="&amp;AQ$2,'Histórico de Jogos'!$B:$B,"&lt;="&amp;EOMONTH(AQ$2,0),'Histórico de Jogos'!$D:$D,$A68,'Histórico de Jogos'!$F:$F,"V")</f>
        <v>0</v>
      </c>
      <c r="AR68" s="81">
        <f>SUMIFS('Histórico de Jogos'!$A:$A,'Histórico de Jogos'!$B:$B,"&gt;="&amp;AR$2,'Histórico de Jogos'!$B:$B,"&lt;="&amp;EOMONTH(AR$2,0),'Histórico de Jogos'!$D:$D,$A68,'Histórico de Jogos'!$F:$F,"V")</f>
        <v>0</v>
      </c>
      <c r="AS68" s="81">
        <f>SUMIFS('Histórico de Jogos'!$A:$A,'Histórico de Jogos'!$B:$B,"&gt;="&amp;AS$2,'Histórico de Jogos'!$B:$B,"&lt;="&amp;EOMONTH(AS$2,0),'Histórico de Jogos'!$D:$D,$A68,'Histórico de Jogos'!$F:$F,"V")</f>
        <v>0</v>
      </c>
      <c r="AT68" s="81">
        <f>SUMIFS('Histórico de Jogos'!$A:$A,'Histórico de Jogos'!$B:$B,"&gt;="&amp;AT$2,'Histórico de Jogos'!$B:$B,"&lt;="&amp;EOMONTH(AT$2,0),'Histórico de Jogos'!$D:$D,$A68,'Histórico de Jogos'!$F:$F,"V")</f>
        <v>0</v>
      </c>
      <c r="AU68" s="81">
        <f>SUMIFS('Histórico de Jogos'!$A:$A,'Histórico de Jogos'!$B:$B,"&gt;="&amp;AU$2,'Histórico de Jogos'!$B:$B,"&lt;="&amp;EOMONTH(AU$2,0),'Histórico de Jogos'!$D:$D,$A68,'Histórico de Jogos'!$F:$F,"V")</f>
        <v>0</v>
      </c>
      <c r="AV68" s="81">
        <f>SUMIFS('Histórico de Jogos'!$A:$A,'Histórico de Jogos'!$B:$B,"&gt;="&amp;AV$2,'Histórico de Jogos'!$B:$B,"&lt;="&amp;EOMONTH(AV$2,0),'Histórico de Jogos'!$D:$D,$A68,'Histórico de Jogos'!$F:$F,"V")</f>
        <v>0</v>
      </c>
      <c r="AW68" s="81">
        <f>SUMIFS('Histórico de Jogos'!$A:$A,'Histórico de Jogos'!$B:$B,"&gt;="&amp;AW$2,'Histórico de Jogos'!$B:$B,"&lt;="&amp;EOMONTH(AW$2,0),'Histórico de Jogos'!$D:$D,$A68,'Histórico de Jogos'!$F:$F,"V")</f>
        <v>0</v>
      </c>
      <c r="AX68" s="57">
        <f>SUMIFS('Histórico de Jogos'!$A:$A,'Histórico de Jogos'!$B:$B,"&gt;="&amp;AX$2,'Histórico de Jogos'!$B:$B,"&lt;="&amp;EOMONTH(AX$2,0),'Histórico de Jogos'!$D:$D,$A68,'Histórico de Jogos'!$F:$F,"E")</f>
        <v>0</v>
      </c>
      <c r="AY68" s="57">
        <f>SUMIFS('Histórico de Jogos'!$A:$A,'Histórico de Jogos'!$B:$B,"&gt;="&amp;AY$2,'Histórico de Jogos'!$B:$B,"&lt;="&amp;EOMONTH(AY$2,0),'Histórico de Jogos'!$D:$D,$A68,'Histórico de Jogos'!$F:$F,"E")</f>
        <v>0</v>
      </c>
      <c r="AZ68" s="57">
        <f>SUMIFS('Histórico de Jogos'!$A:$A,'Histórico de Jogos'!$B:$B,"&gt;="&amp;AZ$2,'Histórico de Jogos'!$B:$B,"&lt;="&amp;EOMONTH(AZ$2,0),'Histórico de Jogos'!$D:$D,$A68,'Histórico de Jogos'!$F:$F,"E")</f>
        <v>0</v>
      </c>
      <c r="BA68" s="57">
        <f>SUMIFS('Histórico de Jogos'!$A:$A,'Histórico de Jogos'!$B:$B,"&gt;="&amp;BA$2,'Histórico de Jogos'!$B:$B,"&lt;="&amp;EOMONTH(BA$2,0),'Histórico de Jogos'!$D:$D,$A68,'Histórico de Jogos'!$F:$F,"E")</f>
        <v>0</v>
      </c>
      <c r="BB68" s="57">
        <f>SUMIFS('Histórico de Jogos'!$A:$A,'Histórico de Jogos'!$B:$B,"&gt;="&amp;BB$2,'Histórico de Jogos'!$B:$B,"&lt;="&amp;EOMONTH(BB$2,0),'Histórico de Jogos'!$D:$D,$A68,'Histórico de Jogos'!$F:$F,"E")</f>
        <v>0</v>
      </c>
      <c r="BC68" s="57">
        <f>SUMIFS('Histórico de Jogos'!$A:$A,'Histórico de Jogos'!$B:$B,"&gt;="&amp;BC$2,'Histórico de Jogos'!$B:$B,"&lt;="&amp;EOMONTH(BC$2,0),'Histórico de Jogos'!$D:$D,$A68,'Histórico de Jogos'!$F:$F,"E")</f>
        <v>0</v>
      </c>
      <c r="BD68" s="57">
        <f>SUMIFS('Histórico de Jogos'!$A:$A,'Histórico de Jogos'!$B:$B,"&gt;="&amp;BD$2,'Histórico de Jogos'!$B:$B,"&lt;="&amp;EOMONTH(BD$2,0),'Histórico de Jogos'!$D:$D,$A68,'Histórico de Jogos'!$F:$F,"E")</f>
        <v>0</v>
      </c>
      <c r="BE68" s="57">
        <f>SUMIFS('Histórico de Jogos'!$A:$A,'Histórico de Jogos'!$B:$B,"&gt;="&amp;BE$2,'Histórico de Jogos'!$B:$B,"&lt;="&amp;EOMONTH(BE$2,0),'Histórico de Jogos'!$D:$D,$A68,'Histórico de Jogos'!$F:$F,"E")</f>
        <v>0</v>
      </c>
      <c r="BF68" s="57">
        <f>SUMIFS('Histórico de Jogos'!$A:$A,'Histórico de Jogos'!$B:$B,"&gt;="&amp;BF$2,'Histórico de Jogos'!$B:$B,"&lt;="&amp;EOMONTH(BF$2,0),'Histórico de Jogos'!$D:$D,$A68,'Histórico de Jogos'!$F:$F,"E")</f>
        <v>0</v>
      </c>
      <c r="BG68" s="57">
        <f>SUMIFS('Histórico de Jogos'!$A:$A,'Histórico de Jogos'!$B:$B,"&gt;="&amp;BG$2,'Histórico de Jogos'!$B:$B,"&lt;="&amp;EOMONTH(BG$2,0),'Histórico de Jogos'!$D:$D,$A68,'Histórico de Jogos'!$F:$F,"E")</f>
        <v>0</v>
      </c>
      <c r="BH68" s="57">
        <f>SUMIFS('Histórico de Jogos'!$A:$A,'Histórico de Jogos'!$B:$B,"&gt;="&amp;BH$2,'Histórico de Jogos'!$B:$B,"&lt;="&amp;EOMONTH(BH$2,0),'Histórico de Jogos'!$D:$D,$A68,'Histórico de Jogos'!$F:$F,"E")</f>
        <v>0</v>
      </c>
      <c r="BI68" s="57">
        <f>SUMIFS('Histórico de Jogos'!$A:$A,'Histórico de Jogos'!$B:$B,"&gt;="&amp;BI$2,'Histórico de Jogos'!$B:$B,"&lt;="&amp;EOMONTH(BI$2,0),'Histórico de Jogos'!$D:$D,$A68,'Histórico de Jogos'!$F:$F,"E")</f>
        <v>0</v>
      </c>
      <c r="BJ68" s="79">
        <f t="shared" ref="BJ68:BU68" si="333">SUM(Z68*3)+(AX68)</f>
        <v>0</v>
      </c>
      <c r="BK68" s="79">
        <f t="shared" si="333"/>
        <v>0</v>
      </c>
      <c r="BL68" s="79">
        <f t="shared" si="333"/>
        <v>0</v>
      </c>
      <c r="BM68" s="79">
        <f t="shared" si="333"/>
        <v>0</v>
      </c>
      <c r="BN68" s="79">
        <f t="shared" si="333"/>
        <v>0</v>
      </c>
      <c r="BO68" s="79">
        <f t="shared" si="333"/>
        <v>0</v>
      </c>
      <c r="BP68" s="79">
        <f t="shared" si="333"/>
        <v>0</v>
      </c>
      <c r="BQ68" s="79">
        <f t="shared" si="333"/>
        <v>0</v>
      </c>
      <c r="BR68" s="79">
        <f t="shared" si="333"/>
        <v>0</v>
      </c>
      <c r="BS68" s="79">
        <f t="shared" si="333"/>
        <v>0</v>
      </c>
      <c r="BT68" s="79">
        <f t="shared" si="333"/>
        <v>0</v>
      </c>
      <c r="BU68" s="79">
        <f t="shared" si="333"/>
        <v>0</v>
      </c>
    </row>
    <row r="69">
      <c r="A69" s="22" t="str">
        <f>Atletas!A:A</f>
        <v/>
      </c>
      <c r="B69" s="78">
        <f t="shared" ref="B69:C69" si="334">BJ69/(4*3)</f>
        <v>0</v>
      </c>
      <c r="C69" s="78">
        <f t="shared" si="334"/>
        <v>0</v>
      </c>
      <c r="D69" s="78">
        <f t="shared" si="7"/>
        <v>0</v>
      </c>
      <c r="E69" s="78">
        <f t="shared" ref="E69:F69" si="335">BM69/(4*3)</f>
        <v>0</v>
      </c>
      <c r="F69" s="78">
        <f t="shared" si="335"/>
        <v>0</v>
      </c>
      <c r="G69" s="78">
        <f t="shared" si="9"/>
        <v>0</v>
      </c>
      <c r="H69" s="78">
        <f t="shared" ref="H69:I69" si="336">BP69/(4*3)</f>
        <v>0</v>
      </c>
      <c r="I69" s="78">
        <f t="shared" si="336"/>
        <v>0</v>
      </c>
      <c r="J69" s="78">
        <f t="shared" si="11"/>
        <v>0</v>
      </c>
      <c r="K69" s="78">
        <f t="shared" ref="K69:M69" si="337">BS69/(4*3)</f>
        <v>0</v>
      </c>
      <c r="L69" s="78">
        <f t="shared" si="337"/>
        <v>0</v>
      </c>
      <c r="M69" s="78">
        <f t="shared" si="337"/>
        <v>0</v>
      </c>
      <c r="N69" s="79">
        <f>SUMIFS('Histórico de Jogos'!$A:$A,'Histórico de Jogos'!$B:$B,"&gt;="&amp;N$2,'Histórico de Jogos'!$B:$B,"&lt;="&amp;EOMONTH(N$2,0),'Histórico de Jogos'!$D:$D,$A69)</f>
        <v>0</v>
      </c>
      <c r="O69" s="79">
        <f>SUMIFS('Histórico de Jogos'!$A:$A,'Histórico de Jogos'!$B:$B,"&gt;="&amp;O$2,'Histórico de Jogos'!$B:$B,"&lt;="&amp;EOMONTH(O$2,0),'Histórico de Jogos'!$D:$D,$A69)</f>
        <v>0</v>
      </c>
      <c r="P69" s="79">
        <f>SUMIFS('Histórico de Jogos'!$A:$A,'Histórico de Jogos'!$B:$B,"&gt;="&amp;P$2,'Histórico de Jogos'!$B:$B,"&lt;="&amp;EOMONTH(P$2,0),'Histórico de Jogos'!$D:$D,$A69)</f>
        <v>0</v>
      </c>
      <c r="Q69" s="79">
        <f>SUMIFS('Histórico de Jogos'!$A:$A,'Histórico de Jogos'!$B:$B,"&gt;="&amp;Q$2,'Histórico de Jogos'!$B:$B,"&lt;="&amp;EOMONTH(Q$2,0),'Histórico de Jogos'!$D:$D,$A69)</f>
        <v>0</v>
      </c>
      <c r="R69" s="79">
        <f>SUMIFS('Histórico de Jogos'!$A:$A,'Histórico de Jogos'!$B:$B,"&gt;="&amp;R$2,'Histórico de Jogos'!$B:$B,"&lt;="&amp;EOMONTH(R$2,0),'Histórico de Jogos'!$D:$D,$A69)</f>
        <v>0</v>
      </c>
      <c r="S69" s="79">
        <f>SUMIFS('Histórico de Jogos'!$A:$A,'Histórico de Jogos'!$B:$B,"&gt;="&amp;S$2,'Histórico de Jogos'!$B:$B,"&lt;="&amp;EOMONTH(S$2,0),'Histórico de Jogos'!$D:$D,$A69)</f>
        <v>0</v>
      </c>
      <c r="T69" s="79">
        <f>SUMIFS('Histórico de Jogos'!$A:$A,'Histórico de Jogos'!$B:$B,"&gt;="&amp;T$2,'Histórico de Jogos'!$B:$B,"&lt;="&amp;EOMONTH(T$2,0),'Histórico de Jogos'!$D:$D,$A69)</f>
        <v>0</v>
      </c>
      <c r="U69" s="79">
        <f>SUMIFS('Histórico de Jogos'!$A:$A,'Histórico de Jogos'!$B:$B,"&gt;="&amp;U$2,'Histórico de Jogos'!$B:$B,"&lt;="&amp;EOMONTH(U$2,0),'Histórico de Jogos'!$D:$D,$A69)</f>
        <v>0</v>
      </c>
      <c r="V69" s="79">
        <f>SUMIFS('Histórico de Jogos'!$A:$A,'Histórico de Jogos'!$B:$B,"&gt;="&amp;V$2,'Histórico de Jogos'!$B:$B,"&lt;="&amp;EOMONTH(V$2,0),'Histórico de Jogos'!$D:$D,$A69)</f>
        <v>0</v>
      </c>
      <c r="W69" s="79">
        <f>SUMIFS('Histórico de Jogos'!$A:$A,'Histórico de Jogos'!$B:$B,"&gt;="&amp;W$2,'Histórico de Jogos'!$B:$B,"&lt;="&amp;EOMONTH(W$2,0),'Histórico de Jogos'!$D:$D,$A69)</f>
        <v>0</v>
      </c>
      <c r="X69" s="79">
        <f>SUMIFS('Histórico de Jogos'!$A:$A,'Histórico de Jogos'!$B:$B,"&gt;="&amp;X$2,'Histórico de Jogos'!$B:$B,"&lt;="&amp;EOMONTH(X$2,0),'Histórico de Jogos'!$D:$D,$A69)</f>
        <v>0</v>
      </c>
      <c r="Y69" s="79">
        <f>SUMIFS('Histórico de Jogos'!$A:$A,'Histórico de Jogos'!$B:$B,"&gt;="&amp;Y$2,'Histórico de Jogos'!$B:$B,"&lt;="&amp;EOMONTH(Y$2,0),'Histórico de Jogos'!$D:$D,$A69)</f>
        <v>0</v>
      </c>
      <c r="Z69" s="80">
        <f>SUMIFS('Histórico de Jogos'!$A:$A,'Histórico de Jogos'!$B:$B,"&gt;="&amp;Z$2,'Histórico de Jogos'!$B:$B,"&lt;="&amp;EOMONTH(Z$2,0),'Histórico de Jogos'!$D:$D,$A69,'Histórico de Jogos'!$F:$F,"V")</f>
        <v>0</v>
      </c>
      <c r="AA69" s="80">
        <f>SUMIFS('Histórico de Jogos'!$A:$A,'Histórico de Jogos'!$B:$B,"&gt;="&amp;AA$2,'Histórico de Jogos'!$B:$B,"&lt;="&amp;EOMONTH(AA$2,0),'Histórico de Jogos'!$D:$D,$A69,'Histórico de Jogos'!$F:$F,"V")</f>
        <v>0</v>
      </c>
      <c r="AB69" s="80">
        <f>SUMIFS('Histórico de Jogos'!$A:$A,'Histórico de Jogos'!$B:$B,"&gt;="&amp;AB$2,'Histórico de Jogos'!$B:$B,"&lt;="&amp;EOMONTH(AB$2,0),'Histórico de Jogos'!$D:$D,$A69,'Histórico de Jogos'!$F:$F,"V")</f>
        <v>0</v>
      </c>
      <c r="AC69" s="80">
        <f>SUMIFS('Histórico de Jogos'!$A:$A,'Histórico de Jogos'!$B:$B,"&gt;="&amp;AC$2,'Histórico de Jogos'!$B:$B,"&lt;="&amp;EOMONTH(AC$2,0),'Histórico de Jogos'!$D:$D,$A69,'Histórico de Jogos'!$F:$F,"V")</f>
        <v>0</v>
      </c>
      <c r="AD69" s="80">
        <f>SUMIFS('Histórico de Jogos'!$A:$A,'Histórico de Jogos'!$B:$B,"&gt;="&amp;AD$2,'Histórico de Jogos'!$B:$B,"&lt;="&amp;EOMONTH(AD$2,0),'Histórico de Jogos'!$D:$D,$A69,'Histórico de Jogos'!$F:$F,"V")</f>
        <v>0</v>
      </c>
      <c r="AE69" s="80">
        <f>SUMIFS('Histórico de Jogos'!$A:$A,'Histórico de Jogos'!$B:$B,"&gt;="&amp;AE$2,'Histórico de Jogos'!$B:$B,"&lt;="&amp;EOMONTH(AE$2,0),'Histórico de Jogos'!$D:$D,$A69,'Histórico de Jogos'!$F:$F,"V")</f>
        <v>0</v>
      </c>
      <c r="AF69" s="80">
        <f>SUMIFS('Histórico de Jogos'!$A:$A,'Histórico de Jogos'!$B:$B,"&gt;="&amp;AF$2,'Histórico de Jogos'!$B:$B,"&lt;="&amp;EOMONTH(AF$2,0),'Histórico de Jogos'!$D:$D,$A69,'Histórico de Jogos'!$F:$F,"V")</f>
        <v>0</v>
      </c>
      <c r="AG69" s="80">
        <f>SUMIFS('Histórico de Jogos'!$A:$A,'Histórico de Jogos'!$B:$B,"&gt;="&amp;AG$2,'Histórico de Jogos'!$B:$B,"&lt;="&amp;EOMONTH(AG$2,0),'Histórico de Jogos'!$D:$D,$A69,'Histórico de Jogos'!$F:$F,"V")</f>
        <v>0</v>
      </c>
      <c r="AH69" s="80">
        <f>SUMIFS('Histórico de Jogos'!$A:$A,'Histórico de Jogos'!$B:$B,"&gt;="&amp;AH$2,'Histórico de Jogos'!$B:$B,"&lt;="&amp;EOMONTH(AH$2,0),'Histórico de Jogos'!$D:$D,$A69,'Histórico de Jogos'!$F:$F,"V")</f>
        <v>0</v>
      </c>
      <c r="AI69" s="80">
        <f>SUMIFS('Histórico de Jogos'!$A:$A,'Histórico de Jogos'!$B:$B,"&gt;="&amp;AI$2,'Histórico de Jogos'!$B:$B,"&lt;="&amp;EOMONTH(AI$2,0),'Histórico de Jogos'!$D:$D,$A69,'Histórico de Jogos'!$F:$F,"V")</f>
        <v>0</v>
      </c>
      <c r="AJ69" s="80">
        <f>SUMIFS('Histórico de Jogos'!$A:$A,'Histórico de Jogos'!$B:$B,"&gt;="&amp;AJ$2,'Histórico de Jogos'!$B:$B,"&lt;="&amp;EOMONTH(AJ$2,0),'Histórico de Jogos'!$D:$D,$A69,'Histórico de Jogos'!$F:$F,"V")</f>
        <v>0</v>
      </c>
      <c r="AK69" s="80">
        <f>SUMIFS('Histórico de Jogos'!$A:$A,'Histórico de Jogos'!$B:$B,"&gt;="&amp;AK$2,'Histórico de Jogos'!$B:$B,"&lt;="&amp;EOMONTH(AK$2,0),'Histórico de Jogos'!$D:$D,$A69,'Histórico de Jogos'!$F:$F,"V")</f>
        <v>0</v>
      </c>
      <c r="AL69" s="81">
        <f>SUMIFS('Histórico de Jogos'!$A:$A,'Histórico de Jogos'!$B:$B,"&gt;="&amp;AL$2,'Histórico de Jogos'!$B:$B,"&lt;="&amp;EOMONTH(AL$2,0),'Histórico de Jogos'!$D:$D,$A69,'Histórico de Jogos'!$F:$F,"V")</f>
        <v>0</v>
      </c>
      <c r="AM69" s="81">
        <f>SUMIFS('Histórico de Jogos'!$A:$A,'Histórico de Jogos'!$B:$B,"&gt;="&amp;AM$2,'Histórico de Jogos'!$B:$B,"&lt;="&amp;EOMONTH(AM$2,0),'Histórico de Jogos'!$D:$D,$A69,'Histórico de Jogos'!$F:$F,"V")</f>
        <v>0</v>
      </c>
      <c r="AN69" s="81">
        <f>SUMIFS('Histórico de Jogos'!$A:$A,'Histórico de Jogos'!$B:$B,"&gt;="&amp;AN$2,'Histórico de Jogos'!$B:$B,"&lt;="&amp;EOMONTH(AN$2,0),'Histórico de Jogos'!$D:$D,$A69,'Histórico de Jogos'!$F:$F,"V")</f>
        <v>0</v>
      </c>
      <c r="AO69" s="81">
        <f>SUMIFS('Histórico de Jogos'!$A:$A,'Histórico de Jogos'!$B:$B,"&gt;="&amp;AO$2,'Histórico de Jogos'!$B:$B,"&lt;="&amp;EOMONTH(AO$2,0),'Histórico de Jogos'!$D:$D,$A69,'Histórico de Jogos'!$F:$F,"V")</f>
        <v>0</v>
      </c>
      <c r="AP69" s="81">
        <f>SUMIFS('Histórico de Jogos'!$A:$A,'Histórico de Jogos'!$B:$B,"&gt;="&amp;AP$2,'Histórico de Jogos'!$B:$B,"&lt;="&amp;EOMONTH(AP$2,0),'Histórico de Jogos'!$D:$D,$A69,'Histórico de Jogos'!$F:$F,"V")</f>
        <v>0</v>
      </c>
      <c r="AQ69" s="81">
        <f>SUMIFS('Histórico de Jogos'!$A:$A,'Histórico de Jogos'!$B:$B,"&gt;="&amp;AQ$2,'Histórico de Jogos'!$B:$B,"&lt;="&amp;EOMONTH(AQ$2,0),'Histórico de Jogos'!$D:$D,$A69,'Histórico de Jogos'!$F:$F,"V")</f>
        <v>0</v>
      </c>
      <c r="AR69" s="81">
        <f>SUMIFS('Histórico de Jogos'!$A:$A,'Histórico de Jogos'!$B:$B,"&gt;="&amp;AR$2,'Histórico de Jogos'!$B:$B,"&lt;="&amp;EOMONTH(AR$2,0),'Histórico de Jogos'!$D:$D,$A69,'Histórico de Jogos'!$F:$F,"V")</f>
        <v>0</v>
      </c>
      <c r="AS69" s="81">
        <f>SUMIFS('Histórico de Jogos'!$A:$A,'Histórico de Jogos'!$B:$B,"&gt;="&amp;AS$2,'Histórico de Jogos'!$B:$B,"&lt;="&amp;EOMONTH(AS$2,0),'Histórico de Jogos'!$D:$D,$A69,'Histórico de Jogos'!$F:$F,"V")</f>
        <v>0</v>
      </c>
      <c r="AT69" s="81">
        <f>SUMIFS('Histórico de Jogos'!$A:$A,'Histórico de Jogos'!$B:$B,"&gt;="&amp;AT$2,'Histórico de Jogos'!$B:$B,"&lt;="&amp;EOMONTH(AT$2,0),'Histórico de Jogos'!$D:$D,$A69,'Histórico de Jogos'!$F:$F,"V")</f>
        <v>0</v>
      </c>
      <c r="AU69" s="81">
        <f>SUMIFS('Histórico de Jogos'!$A:$A,'Histórico de Jogos'!$B:$B,"&gt;="&amp;AU$2,'Histórico de Jogos'!$B:$B,"&lt;="&amp;EOMONTH(AU$2,0),'Histórico de Jogos'!$D:$D,$A69,'Histórico de Jogos'!$F:$F,"V")</f>
        <v>0</v>
      </c>
      <c r="AV69" s="81">
        <f>SUMIFS('Histórico de Jogos'!$A:$A,'Histórico de Jogos'!$B:$B,"&gt;="&amp;AV$2,'Histórico de Jogos'!$B:$B,"&lt;="&amp;EOMONTH(AV$2,0),'Histórico de Jogos'!$D:$D,$A69,'Histórico de Jogos'!$F:$F,"V")</f>
        <v>0</v>
      </c>
      <c r="AW69" s="81">
        <f>SUMIFS('Histórico de Jogos'!$A:$A,'Histórico de Jogos'!$B:$B,"&gt;="&amp;AW$2,'Histórico de Jogos'!$B:$B,"&lt;="&amp;EOMONTH(AW$2,0),'Histórico de Jogos'!$D:$D,$A69,'Histórico de Jogos'!$F:$F,"V")</f>
        <v>0</v>
      </c>
      <c r="AX69" s="57">
        <f>SUMIFS('Histórico de Jogos'!$A:$A,'Histórico de Jogos'!$B:$B,"&gt;="&amp;AX$2,'Histórico de Jogos'!$B:$B,"&lt;="&amp;EOMONTH(AX$2,0),'Histórico de Jogos'!$D:$D,$A69,'Histórico de Jogos'!$F:$F,"E")</f>
        <v>0</v>
      </c>
      <c r="AY69" s="57">
        <f>SUMIFS('Histórico de Jogos'!$A:$A,'Histórico de Jogos'!$B:$B,"&gt;="&amp;AY$2,'Histórico de Jogos'!$B:$B,"&lt;="&amp;EOMONTH(AY$2,0),'Histórico de Jogos'!$D:$D,$A69,'Histórico de Jogos'!$F:$F,"E")</f>
        <v>0</v>
      </c>
      <c r="AZ69" s="57">
        <f>SUMIFS('Histórico de Jogos'!$A:$A,'Histórico de Jogos'!$B:$B,"&gt;="&amp;AZ$2,'Histórico de Jogos'!$B:$B,"&lt;="&amp;EOMONTH(AZ$2,0),'Histórico de Jogos'!$D:$D,$A69,'Histórico de Jogos'!$F:$F,"E")</f>
        <v>0</v>
      </c>
      <c r="BA69" s="57">
        <f>SUMIFS('Histórico de Jogos'!$A:$A,'Histórico de Jogos'!$B:$B,"&gt;="&amp;BA$2,'Histórico de Jogos'!$B:$B,"&lt;="&amp;EOMONTH(BA$2,0),'Histórico de Jogos'!$D:$D,$A69,'Histórico de Jogos'!$F:$F,"E")</f>
        <v>0</v>
      </c>
      <c r="BB69" s="57">
        <f>SUMIFS('Histórico de Jogos'!$A:$A,'Histórico de Jogos'!$B:$B,"&gt;="&amp;BB$2,'Histórico de Jogos'!$B:$B,"&lt;="&amp;EOMONTH(BB$2,0),'Histórico de Jogos'!$D:$D,$A69,'Histórico de Jogos'!$F:$F,"E")</f>
        <v>0</v>
      </c>
      <c r="BC69" s="57">
        <f>SUMIFS('Histórico de Jogos'!$A:$A,'Histórico de Jogos'!$B:$B,"&gt;="&amp;BC$2,'Histórico de Jogos'!$B:$B,"&lt;="&amp;EOMONTH(BC$2,0),'Histórico de Jogos'!$D:$D,$A69,'Histórico de Jogos'!$F:$F,"E")</f>
        <v>0</v>
      </c>
      <c r="BD69" s="57">
        <f>SUMIFS('Histórico de Jogos'!$A:$A,'Histórico de Jogos'!$B:$B,"&gt;="&amp;BD$2,'Histórico de Jogos'!$B:$B,"&lt;="&amp;EOMONTH(BD$2,0),'Histórico de Jogos'!$D:$D,$A69,'Histórico de Jogos'!$F:$F,"E")</f>
        <v>0</v>
      </c>
      <c r="BE69" s="57">
        <f>SUMIFS('Histórico de Jogos'!$A:$A,'Histórico de Jogos'!$B:$B,"&gt;="&amp;BE$2,'Histórico de Jogos'!$B:$B,"&lt;="&amp;EOMONTH(BE$2,0),'Histórico de Jogos'!$D:$D,$A69,'Histórico de Jogos'!$F:$F,"E")</f>
        <v>0</v>
      </c>
      <c r="BF69" s="57">
        <f>SUMIFS('Histórico de Jogos'!$A:$A,'Histórico de Jogos'!$B:$B,"&gt;="&amp;BF$2,'Histórico de Jogos'!$B:$B,"&lt;="&amp;EOMONTH(BF$2,0),'Histórico de Jogos'!$D:$D,$A69,'Histórico de Jogos'!$F:$F,"E")</f>
        <v>0</v>
      </c>
      <c r="BG69" s="57">
        <f>SUMIFS('Histórico de Jogos'!$A:$A,'Histórico de Jogos'!$B:$B,"&gt;="&amp;BG$2,'Histórico de Jogos'!$B:$B,"&lt;="&amp;EOMONTH(BG$2,0),'Histórico de Jogos'!$D:$D,$A69,'Histórico de Jogos'!$F:$F,"E")</f>
        <v>0</v>
      </c>
      <c r="BH69" s="57">
        <f>SUMIFS('Histórico de Jogos'!$A:$A,'Histórico de Jogos'!$B:$B,"&gt;="&amp;BH$2,'Histórico de Jogos'!$B:$B,"&lt;="&amp;EOMONTH(BH$2,0),'Histórico de Jogos'!$D:$D,$A69,'Histórico de Jogos'!$F:$F,"E")</f>
        <v>0</v>
      </c>
      <c r="BI69" s="57">
        <f>SUMIFS('Histórico de Jogos'!$A:$A,'Histórico de Jogos'!$B:$B,"&gt;="&amp;BI$2,'Histórico de Jogos'!$B:$B,"&lt;="&amp;EOMONTH(BI$2,0),'Histórico de Jogos'!$D:$D,$A69,'Histórico de Jogos'!$F:$F,"E")</f>
        <v>0</v>
      </c>
      <c r="BJ69" s="79">
        <f t="shared" ref="BJ69:BU69" si="338">SUM(Z69*3)+(AX69)</f>
        <v>0</v>
      </c>
      <c r="BK69" s="79">
        <f t="shared" si="338"/>
        <v>0</v>
      </c>
      <c r="BL69" s="79">
        <f t="shared" si="338"/>
        <v>0</v>
      </c>
      <c r="BM69" s="79">
        <f t="shared" si="338"/>
        <v>0</v>
      </c>
      <c r="BN69" s="79">
        <f t="shared" si="338"/>
        <v>0</v>
      </c>
      <c r="BO69" s="79">
        <f t="shared" si="338"/>
        <v>0</v>
      </c>
      <c r="BP69" s="79">
        <f t="shared" si="338"/>
        <v>0</v>
      </c>
      <c r="BQ69" s="79">
        <f t="shared" si="338"/>
        <v>0</v>
      </c>
      <c r="BR69" s="79">
        <f t="shared" si="338"/>
        <v>0</v>
      </c>
      <c r="BS69" s="79">
        <f t="shared" si="338"/>
        <v>0</v>
      </c>
      <c r="BT69" s="79">
        <f t="shared" si="338"/>
        <v>0</v>
      </c>
      <c r="BU69" s="79">
        <f t="shared" si="338"/>
        <v>0</v>
      </c>
    </row>
    <row r="70">
      <c r="A70" s="22" t="str">
        <f>Atletas!A:A</f>
        <v/>
      </c>
      <c r="B70" s="78">
        <f t="shared" ref="B70:C70" si="339">BJ70/(4*3)</f>
        <v>0</v>
      </c>
      <c r="C70" s="78">
        <f t="shared" si="339"/>
        <v>0</v>
      </c>
      <c r="D70" s="78">
        <f t="shared" si="7"/>
        <v>0</v>
      </c>
      <c r="E70" s="78">
        <f t="shared" ref="E70:F70" si="340">BM70/(4*3)</f>
        <v>0</v>
      </c>
      <c r="F70" s="78">
        <f t="shared" si="340"/>
        <v>0</v>
      </c>
      <c r="G70" s="78">
        <f t="shared" si="9"/>
        <v>0</v>
      </c>
      <c r="H70" s="78">
        <f t="shared" ref="H70:I70" si="341">BP70/(4*3)</f>
        <v>0</v>
      </c>
      <c r="I70" s="78">
        <f t="shared" si="341"/>
        <v>0</v>
      </c>
      <c r="J70" s="78">
        <f t="shared" si="11"/>
        <v>0</v>
      </c>
      <c r="K70" s="78">
        <f t="shared" ref="K70:M70" si="342">BS70/(4*3)</f>
        <v>0</v>
      </c>
      <c r="L70" s="78">
        <f t="shared" si="342"/>
        <v>0</v>
      </c>
      <c r="M70" s="78">
        <f t="shared" si="342"/>
        <v>0</v>
      </c>
      <c r="N70" s="79">
        <f>SUMIFS('Histórico de Jogos'!$A:$A,'Histórico de Jogos'!$B:$B,"&gt;="&amp;N$2,'Histórico de Jogos'!$B:$B,"&lt;="&amp;EOMONTH(N$2,0),'Histórico de Jogos'!$D:$D,$A70)</f>
        <v>0</v>
      </c>
      <c r="O70" s="79">
        <f>SUMIFS('Histórico de Jogos'!$A:$A,'Histórico de Jogos'!$B:$B,"&gt;="&amp;O$2,'Histórico de Jogos'!$B:$B,"&lt;="&amp;EOMONTH(O$2,0),'Histórico de Jogos'!$D:$D,$A70)</f>
        <v>0</v>
      </c>
      <c r="P70" s="79">
        <f>SUMIFS('Histórico de Jogos'!$A:$A,'Histórico de Jogos'!$B:$B,"&gt;="&amp;P$2,'Histórico de Jogos'!$B:$B,"&lt;="&amp;EOMONTH(P$2,0),'Histórico de Jogos'!$D:$D,$A70)</f>
        <v>0</v>
      </c>
      <c r="Q70" s="79">
        <f>SUMIFS('Histórico de Jogos'!$A:$A,'Histórico de Jogos'!$B:$B,"&gt;="&amp;Q$2,'Histórico de Jogos'!$B:$B,"&lt;="&amp;EOMONTH(Q$2,0),'Histórico de Jogos'!$D:$D,$A70)</f>
        <v>0</v>
      </c>
      <c r="R70" s="79">
        <f>SUMIFS('Histórico de Jogos'!$A:$A,'Histórico de Jogos'!$B:$B,"&gt;="&amp;R$2,'Histórico de Jogos'!$B:$B,"&lt;="&amp;EOMONTH(R$2,0),'Histórico de Jogos'!$D:$D,$A70)</f>
        <v>0</v>
      </c>
      <c r="S70" s="79">
        <f>SUMIFS('Histórico de Jogos'!$A:$A,'Histórico de Jogos'!$B:$B,"&gt;="&amp;S$2,'Histórico de Jogos'!$B:$B,"&lt;="&amp;EOMONTH(S$2,0),'Histórico de Jogos'!$D:$D,$A70)</f>
        <v>0</v>
      </c>
      <c r="T70" s="79">
        <f>SUMIFS('Histórico de Jogos'!$A:$A,'Histórico de Jogos'!$B:$B,"&gt;="&amp;T$2,'Histórico de Jogos'!$B:$B,"&lt;="&amp;EOMONTH(T$2,0),'Histórico de Jogos'!$D:$D,$A70)</f>
        <v>0</v>
      </c>
      <c r="U70" s="79">
        <f>SUMIFS('Histórico de Jogos'!$A:$A,'Histórico de Jogos'!$B:$B,"&gt;="&amp;U$2,'Histórico de Jogos'!$B:$B,"&lt;="&amp;EOMONTH(U$2,0),'Histórico de Jogos'!$D:$D,$A70)</f>
        <v>0</v>
      </c>
      <c r="V70" s="79">
        <f>SUMIFS('Histórico de Jogos'!$A:$A,'Histórico de Jogos'!$B:$B,"&gt;="&amp;V$2,'Histórico de Jogos'!$B:$B,"&lt;="&amp;EOMONTH(V$2,0),'Histórico de Jogos'!$D:$D,$A70)</f>
        <v>0</v>
      </c>
      <c r="W70" s="79">
        <f>SUMIFS('Histórico de Jogos'!$A:$A,'Histórico de Jogos'!$B:$B,"&gt;="&amp;W$2,'Histórico de Jogos'!$B:$B,"&lt;="&amp;EOMONTH(W$2,0),'Histórico de Jogos'!$D:$D,$A70)</f>
        <v>0</v>
      </c>
      <c r="X70" s="79">
        <f>SUMIFS('Histórico de Jogos'!$A:$A,'Histórico de Jogos'!$B:$B,"&gt;="&amp;X$2,'Histórico de Jogos'!$B:$B,"&lt;="&amp;EOMONTH(X$2,0),'Histórico de Jogos'!$D:$D,$A70)</f>
        <v>0</v>
      </c>
      <c r="Y70" s="79">
        <f>SUMIFS('Histórico de Jogos'!$A:$A,'Histórico de Jogos'!$B:$B,"&gt;="&amp;Y$2,'Histórico de Jogos'!$B:$B,"&lt;="&amp;EOMONTH(Y$2,0),'Histórico de Jogos'!$D:$D,$A70)</f>
        <v>0</v>
      </c>
      <c r="Z70" s="80">
        <f>SUMIFS('Histórico de Jogos'!$A:$A,'Histórico de Jogos'!$B:$B,"&gt;="&amp;Z$2,'Histórico de Jogos'!$B:$B,"&lt;="&amp;EOMONTH(Z$2,0),'Histórico de Jogos'!$D:$D,$A70,'Histórico de Jogos'!$F:$F,"V")</f>
        <v>0</v>
      </c>
      <c r="AA70" s="80">
        <f>SUMIFS('Histórico de Jogos'!$A:$A,'Histórico de Jogos'!$B:$B,"&gt;="&amp;AA$2,'Histórico de Jogos'!$B:$B,"&lt;="&amp;EOMONTH(AA$2,0),'Histórico de Jogos'!$D:$D,$A70,'Histórico de Jogos'!$F:$F,"V")</f>
        <v>0</v>
      </c>
      <c r="AB70" s="80">
        <f>SUMIFS('Histórico de Jogos'!$A:$A,'Histórico de Jogos'!$B:$B,"&gt;="&amp;AB$2,'Histórico de Jogos'!$B:$B,"&lt;="&amp;EOMONTH(AB$2,0),'Histórico de Jogos'!$D:$D,$A70,'Histórico de Jogos'!$F:$F,"V")</f>
        <v>0</v>
      </c>
      <c r="AC70" s="80">
        <f>SUMIFS('Histórico de Jogos'!$A:$A,'Histórico de Jogos'!$B:$B,"&gt;="&amp;AC$2,'Histórico de Jogos'!$B:$B,"&lt;="&amp;EOMONTH(AC$2,0),'Histórico de Jogos'!$D:$D,$A70,'Histórico de Jogos'!$F:$F,"V")</f>
        <v>0</v>
      </c>
      <c r="AD70" s="80">
        <f>SUMIFS('Histórico de Jogos'!$A:$A,'Histórico de Jogos'!$B:$B,"&gt;="&amp;AD$2,'Histórico de Jogos'!$B:$B,"&lt;="&amp;EOMONTH(AD$2,0),'Histórico de Jogos'!$D:$D,$A70,'Histórico de Jogos'!$F:$F,"V")</f>
        <v>0</v>
      </c>
      <c r="AE70" s="80">
        <f>SUMIFS('Histórico de Jogos'!$A:$A,'Histórico de Jogos'!$B:$B,"&gt;="&amp;AE$2,'Histórico de Jogos'!$B:$B,"&lt;="&amp;EOMONTH(AE$2,0),'Histórico de Jogos'!$D:$D,$A70,'Histórico de Jogos'!$F:$F,"V")</f>
        <v>0</v>
      </c>
      <c r="AF70" s="80">
        <f>SUMIFS('Histórico de Jogos'!$A:$A,'Histórico de Jogos'!$B:$B,"&gt;="&amp;AF$2,'Histórico de Jogos'!$B:$B,"&lt;="&amp;EOMONTH(AF$2,0),'Histórico de Jogos'!$D:$D,$A70,'Histórico de Jogos'!$F:$F,"V")</f>
        <v>0</v>
      </c>
      <c r="AG70" s="80">
        <f>SUMIFS('Histórico de Jogos'!$A:$A,'Histórico de Jogos'!$B:$B,"&gt;="&amp;AG$2,'Histórico de Jogos'!$B:$B,"&lt;="&amp;EOMONTH(AG$2,0),'Histórico de Jogos'!$D:$D,$A70,'Histórico de Jogos'!$F:$F,"V")</f>
        <v>0</v>
      </c>
      <c r="AH70" s="80">
        <f>SUMIFS('Histórico de Jogos'!$A:$A,'Histórico de Jogos'!$B:$B,"&gt;="&amp;AH$2,'Histórico de Jogos'!$B:$B,"&lt;="&amp;EOMONTH(AH$2,0),'Histórico de Jogos'!$D:$D,$A70,'Histórico de Jogos'!$F:$F,"V")</f>
        <v>0</v>
      </c>
      <c r="AI70" s="80">
        <f>SUMIFS('Histórico de Jogos'!$A:$A,'Histórico de Jogos'!$B:$B,"&gt;="&amp;AI$2,'Histórico de Jogos'!$B:$B,"&lt;="&amp;EOMONTH(AI$2,0),'Histórico de Jogos'!$D:$D,$A70,'Histórico de Jogos'!$F:$F,"V")</f>
        <v>0</v>
      </c>
      <c r="AJ70" s="80">
        <f>SUMIFS('Histórico de Jogos'!$A:$A,'Histórico de Jogos'!$B:$B,"&gt;="&amp;AJ$2,'Histórico de Jogos'!$B:$B,"&lt;="&amp;EOMONTH(AJ$2,0),'Histórico de Jogos'!$D:$D,$A70,'Histórico de Jogos'!$F:$F,"V")</f>
        <v>0</v>
      </c>
      <c r="AK70" s="80">
        <f>SUMIFS('Histórico de Jogos'!$A:$A,'Histórico de Jogos'!$B:$B,"&gt;="&amp;AK$2,'Histórico de Jogos'!$B:$B,"&lt;="&amp;EOMONTH(AK$2,0),'Histórico de Jogos'!$D:$D,$A70,'Histórico de Jogos'!$F:$F,"V")</f>
        <v>0</v>
      </c>
      <c r="AL70" s="81">
        <f>SUMIFS('Histórico de Jogos'!$A:$A,'Histórico de Jogos'!$B:$B,"&gt;="&amp;AL$2,'Histórico de Jogos'!$B:$B,"&lt;="&amp;EOMONTH(AL$2,0),'Histórico de Jogos'!$D:$D,$A70,'Histórico de Jogos'!$F:$F,"V")</f>
        <v>0</v>
      </c>
      <c r="AM70" s="81">
        <f>SUMIFS('Histórico de Jogos'!$A:$A,'Histórico de Jogos'!$B:$B,"&gt;="&amp;AM$2,'Histórico de Jogos'!$B:$B,"&lt;="&amp;EOMONTH(AM$2,0),'Histórico de Jogos'!$D:$D,$A70,'Histórico de Jogos'!$F:$F,"V")</f>
        <v>0</v>
      </c>
      <c r="AN70" s="81">
        <f>SUMIFS('Histórico de Jogos'!$A:$A,'Histórico de Jogos'!$B:$B,"&gt;="&amp;AN$2,'Histórico de Jogos'!$B:$B,"&lt;="&amp;EOMONTH(AN$2,0),'Histórico de Jogos'!$D:$D,$A70,'Histórico de Jogos'!$F:$F,"V")</f>
        <v>0</v>
      </c>
      <c r="AO70" s="81">
        <f>SUMIFS('Histórico de Jogos'!$A:$A,'Histórico de Jogos'!$B:$B,"&gt;="&amp;AO$2,'Histórico de Jogos'!$B:$B,"&lt;="&amp;EOMONTH(AO$2,0),'Histórico de Jogos'!$D:$D,$A70,'Histórico de Jogos'!$F:$F,"V")</f>
        <v>0</v>
      </c>
      <c r="AP70" s="81">
        <f>SUMIFS('Histórico de Jogos'!$A:$A,'Histórico de Jogos'!$B:$B,"&gt;="&amp;AP$2,'Histórico de Jogos'!$B:$B,"&lt;="&amp;EOMONTH(AP$2,0),'Histórico de Jogos'!$D:$D,$A70,'Histórico de Jogos'!$F:$F,"V")</f>
        <v>0</v>
      </c>
      <c r="AQ70" s="81">
        <f>SUMIFS('Histórico de Jogos'!$A:$A,'Histórico de Jogos'!$B:$B,"&gt;="&amp;AQ$2,'Histórico de Jogos'!$B:$B,"&lt;="&amp;EOMONTH(AQ$2,0),'Histórico de Jogos'!$D:$D,$A70,'Histórico de Jogos'!$F:$F,"V")</f>
        <v>0</v>
      </c>
      <c r="AR70" s="81">
        <f>SUMIFS('Histórico de Jogos'!$A:$A,'Histórico de Jogos'!$B:$B,"&gt;="&amp;AR$2,'Histórico de Jogos'!$B:$B,"&lt;="&amp;EOMONTH(AR$2,0),'Histórico de Jogos'!$D:$D,$A70,'Histórico de Jogos'!$F:$F,"V")</f>
        <v>0</v>
      </c>
      <c r="AS70" s="81">
        <f>SUMIFS('Histórico de Jogos'!$A:$A,'Histórico de Jogos'!$B:$B,"&gt;="&amp;AS$2,'Histórico de Jogos'!$B:$B,"&lt;="&amp;EOMONTH(AS$2,0),'Histórico de Jogos'!$D:$D,$A70,'Histórico de Jogos'!$F:$F,"V")</f>
        <v>0</v>
      </c>
      <c r="AT70" s="81">
        <f>SUMIFS('Histórico de Jogos'!$A:$A,'Histórico de Jogos'!$B:$B,"&gt;="&amp;AT$2,'Histórico de Jogos'!$B:$B,"&lt;="&amp;EOMONTH(AT$2,0),'Histórico de Jogos'!$D:$D,$A70,'Histórico de Jogos'!$F:$F,"V")</f>
        <v>0</v>
      </c>
      <c r="AU70" s="81">
        <f>SUMIFS('Histórico de Jogos'!$A:$A,'Histórico de Jogos'!$B:$B,"&gt;="&amp;AU$2,'Histórico de Jogos'!$B:$B,"&lt;="&amp;EOMONTH(AU$2,0),'Histórico de Jogos'!$D:$D,$A70,'Histórico de Jogos'!$F:$F,"V")</f>
        <v>0</v>
      </c>
      <c r="AV70" s="81">
        <f>SUMIFS('Histórico de Jogos'!$A:$A,'Histórico de Jogos'!$B:$B,"&gt;="&amp;AV$2,'Histórico de Jogos'!$B:$B,"&lt;="&amp;EOMONTH(AV$2,0),'Histórico de Jogos'!$D:$D,$A70,'Histórico de Jogos'!$F:$F,"V")</f>
        <v>0</v>
      </c>
      <c r="AW70" s="81">
        <f>SUMIFS('Histórico de Jogos'!$A:$A,'Histórico de Jogos'!$B:$B,"&gt;="&amp;AW$2,'Histórico de Jogos'!$B:$B,"&lt;="&amp;EOMONTH(AW$2,0),'Histórico de Jogos'!$D:$D,$A70,'Histórico de Jogos'!$F:$F,"V")</f>
        <v>0</v>
      </c>
      <c r="AX70" s="57">
        <f>SUMIFS('Histórico de Jogos'!$A:$A,'Histórico de Jogos'!$B:$B,"&gt;="&amp;AX$2,'Histórico de Jogos'!$B:$B,"&lt;="&amp;EOMONTH(AX$2,0),'Histórico de Jogos'!$D:$D,$A70,'Histórico de Jogos'!$F:$F,"E")</f>
        <v>0</v>
      </c>
      <c r="AY70" s="57">
        <f>SUMIFS('Histórico de Jogos'!$A:$A,'Histórico de Jogos'!$B:$B,"&gt;="&amp;AY$2,'Histórico de Jogos'!$B:$B,"&lt;="&amp;EOMONTH(AY$2,0),'Histórico de Jogos'!$D:$D,$A70,'Histórico de Jogos'!$F:$F,"E")</f>
        <v>0</v>
      </c>
      <c r="AZ70" s="57">
        <f>SUMIFS('Histórico de Jogos'!$A:$A,'Histórico de Jogos'!$B:$B,"&gt;="&amp;AZ$2,'Histórico de Jogos'!$B:$B,"&lt;="&amp;EOMONTH(AZ$2,0),'Histórico de Jogos'!$D:$D,$A70,'Histórico de Jogos'!$F:$F,"E")</f>
        <v>0</v>
      </c>
      <c r="BA70" s="57">
        <f>SUMIFS('Histórico de Jogos'!$A:$A,'Histórico de Jogos'!$B:$B,"&gt;="&amp;BA$2,'Histórico de Jogos'!$B:$B,"&lt;="&amp;EOMONTH(BA$2,0),'Histórico de Jogos'!$D:$D,$A70,'Histórico de Jogos'!$F:$F,"E")</f>
        <v>0</v>
      </c>
      <c r="BB70" s="57">
        <f>SUMIFS('Histórico de Jogos'!$A:$A,'Histórico de Jogos'!$B:$B,"&gt;="&amp;BB$2,'Histórico de Jogos'!$B:$B,"&lt;="&amp;EOMONTH(BB$2,0),'Histórico de Jogos'!$D:$D,$A70,'Histórico de Jogos'!$F:$F,"E")</f>
        <v>0</v>
      </c>
      <c r="BC70" s="57">
        <f>SUMIFS('Histórico de Jogos'!$A:$A,'Histórico de Jogos'!$B:$B,"&gt;="&amp;BC$2,'Histórico de Jogos'!$B:$B,"&lt;="&amp;EOMONTH(BC$2,0),'Histórico de Jogos'!$D:$D,$A70,'Histórico de Jogos'!$F:$F,"E")</f>
        <v>0</v>
      </c>
      <c r="BD70" s="57">
        <f>SUMIFS('Histórico de Jogos'!$A:$A,'Histórico de Jogos'!$B:$B,"&gt;="&amp;BD$2,'Histórico de Jogos'!$B:$B,"&lt;="&amp;EOMONTH(BD$2,0),'Histórico de Jogos'!$D:$D,$A70,'Histórico de Jogos'!$F:$F,"E")</f>
        <v>0</v>
      </c>
      <c r="BE70" s="57">
        <f>SUMIFS('Histórico de Jogos'!$A:$A,'Histórico de Jogos'!$B:$B,"&gt;="&amp;BE$2,'Histórico de Jogos'!$B:$B,"&lt;="&amp;EOMONTH(BE$2,0),'Histórico de Jogos'!$D:$D,$A70,'Histórico de Jogos'!$F:$F,"E")</f>
        <v>0</v>
      </c>
      <c r="BF70" s="57">
        <f>SUMIFS('Histórico de Jogos'!$A:$A,'Histórico de Jogos'!$B:$B,"&gt;="&amp;BF$2,'Histórico de Jogos'!$B:$B,"&lt;="&amp;EOMONTH(BF$2,0),'Histórico de Jogos'!$D:$D,$A70,'Histórico de Jogos'!$F:$F,"E")</f>
        <v>0</v>
      </c>
      <c r="BG70" s="57">
        <f>SUMIFS('Histórico de Jogos'!$A:$A,'Histórico de Jogos'!$B:$B,"&gt;="&amp;BG$2,'Histórico de Jogos'!$B:$B,"&lt;="&amp;EOMONTH(BG$2,0),'Histórico de Jogos'!$D:$D,$A70,'Histórico de Jogos'!$F:$F,"E")</f>
        <v>0</v>
      </c>
      <c r="BH70" s="57">
        <f>SUMIFS('Histórico de Jogos'!$A:$A,'Histórico de Jogos'!$B:$B,"&gt;="&amp;BH$2,'Histórico de Jogos'!$B:$B,"&lt;="&amp;EOMONTH(BH$2,0),'Histórico de Jogos'!$D:$D,$A70,'Histórico de Jogos'!$F:$F,"E")</f>
        <v>0</v>
      </c>
      <c r="BI70" s="57">
        <f>SUMIFS('Histórico de Jogos'!$A:$A,'Histórico de Jogos'!$B:$B,"&gt;="&amp;BI$2,'Histórico de Jogos'!$B:$B,"&lt;="&amp;EOMONTH(BI$2,0),'Histórico de Jogos'!$D:$D,$A70,'Histórico de Jogos'!$F:$F,"E")</f>
        <v>0</v>
      </c>
      <c r="BJ70" s="79">
        <f t="shared" ref="BJ70:BU70" si="343">SUM(Z70*3)+(AX70)</f>
        <v>0</v>
      </c>
      <c r="BK70" s="79">
        <f t="shared" si="343"/>
        <v>0</v>
      </c>
      <c r="BL70" s="79">
        <f t="shared" si="343"/>
        <v>0</v>
      </c>
      <c r="BM70" s="79">
        <f t="shared" si="343"/>
        <v>0</v>
      </c>
      <c r="BN70" s="79">
        <f t="shared" si="343"/>
        <v>0</v>
      </c>
      <c r="BO70" s="79">
        <f t="shared" si="343"/>
        <v>0</v>
      </c>
      <c r="BP70" s="79">
        <f t="shared" si="343"/>
        <v>0</v>
      </c>
      <c r="BQ70" s="79">
        <f t="shared" si="343"/>
        <v>0</v>
      </c>
      <c r="BR70" s="79">
        <f t="shared" si="343"/>
        <v>0</v>
      </c>
      <c r="BS70" s="79">
        <f t="shared" si="343"/>
        <v>0</v>
      </c>
      <c r="BT70" s="79">
        <f t="shared" si="343"/>
        <v>0</v>
      </c>
      <c r="BU70" s="79">
        <f t="shared" si="343"/>
        <v>0</v>
      </c>
    </row>
    <row r="71">
      <c r="A71" s="22" t="str">
        <f>Atletas!A:A</f>
        <v/>
      </c>
      <c r="B71" s="78">
        <f t="shared" ref="B71:C71" si="344">BJ71/(4*3)</f>
        <v>0</v>
      </c>
      <c r="C71" s="78">
        <f t="shared" si="344"/>
        <v>0</v>
      </c>
      <c r="D71" s="78">
        <f t="shared" si="7"/>
        <v>0</v>
      </c>
      <c r="E71" s="78">
        <f t="shared" ref="E71:F71" si="345">BM71/(4*3)</f>
        <v>0</v>
      </c>
      <c r="F71" s="78">
        <f t="shared" si="345"/>
        <v>0</v>
      </c>
      <c r="G71" s="78">
        <f t="shared" si="9"/>
        <v>0</v>
      </c>
      <c r="H71" s="78">
        <f t="shared" ref="H71:I71" si="346">BP71/(4*3)</f>
        <v>0</v>
      </c>
      <c r="I71" s="78">
        <f t="shared" si="346"/>
        <v>0</v>
      </c>
      <c r="J71" s="78">
        <f t="shared" si="11"/>
        <v>0</v>
      </c>
      <c r="K71" s="78">
        <f t="shared" ref="K71:M71" si="347">BS71/(4*3)</f>
        <v>0</v>
      </c>
      <c r="L71" s="78">
        <f t="shared" si="347"/>
        <v>0</v>
      </c>
      <c r="M71" s="78">
        <f t="shared" si="347"/>
        <v>0</v>
      </c>
      <c r="N71" s="79">
        <f>SUMIFS('Histórico de Jogos'!$A:$A,'Histórico de Jogos'!$B:$B,"&gt;="&amp;N$2,'Histórico de Jogos'!$B:$B,"&lt;="&amp;EOMONTH(N$2,0),'Histórico de Jogos'!$D:$D,$A71)</f>
        <v>0</v>
      </c>
      <c r="O71" s="79">
        <f>SUMIFS('Histórico de Jogos'!$A:$A,'Histórico de Jogos'!$B:$B,"&gt;="&amp;O$2,'Histórico de Jogos'!$B:$B,"&lt;="&amp;EOMONTH(O$2,0),'Histórico de Jogos'!$D:$D,$A71)</f>
        <v>0</v>
      </c>
      <c r="P71" s="79">
        <f>SUMIFS('Histórico de Jogos'!$A:$A,'Histórico de Jogos'!$B:$B,"&gt;="&amp;P$2,'Histórico de Jogos'!$B:$B,"&lt;="&amp;EOMONTH(P$2,0),'Histórico de Jogos'!$D:$D,$A71)</f>
        <v>0</v>
      </c>
      <c r="Q71" s="79">
        <f>SUMIFS('Histórico de Jogos'!$A:$A,'Histórico de Jogos'!$B:$B,"&gt;="&amp;Q$2,'Histórico de Jogos'!$B:$B,"&lt;="&amp;EOMONTH(Q$2,0),'Histórico de Jogos'!$D:$D,$A71)</f>
        <v>0</v>
      </c>
      <c r="R71" s="79">
        <f>SUMIFS('Histórico de Jogos'!$A:$A,'Histórico de Jogos'!$B:$B,"&gt;="&amp;R$2,'Histórico de Jogos'!$B:$B,"&lt;="&amp;EOMONTH(R$2,0),'Histórico de Jogos'!$D:$D,$A71)</f>
        <v>0</v>
      </c>
      <c r="S71" s="79">
        <f>SUMIFS('Histórico de Jogos'!$A:$A,'Histórico de Jogos'!$B:$B,"&gt;="&amp;S$2,'Histórico de Jogos'!$B:$B,"&lt;="&amp;EOMONTH(S$2,0),'Histórico de Jogos'!$D:$D,$A71)</f>
        <v>0</v>
      </c>
      <c r="T71" s="79">
        <f>SUMIFS('Histórico de Jogos'!$A:$A,'Histórico de Jogos'!$B:$B,"&gt;="&amp;T$2,'Histórico de Jogos'!$B:$B,"&lt;="&amp;EOMONTH(T$2,0),'Histórico de Jogos'!$D:$D,$A71)</f>
        <v>0</v>
      </c>
      <c r="U71" s="79">
        <f>SUMIFS('Histórico de Jogos'!$A:$A,'Histórico de Jogos'!$B:$B,"&gt;="&amp;U$2,'Histórico de Jogos'!$B:$B,"&lt;="&amp;EOMONTH(U$2,0),'Histórico de Jogos'!$D:$D,$A71)</f>
        <v>0</v>
      </c>
      <c r="V71" s="79">
        <f>SUMIFS('Histórico de Jogos'!$A:$A,'Histórico de Jogos'!$B:$B,"&gt;="&amp;V$2,'Histórico de Jogos'!$B:$B,"&lt;="&amp;EOMONTH(V$2,0),'Histórico de Jogos'!$D:$D,$A71)</f>
        <v>0</v>
      </c>
      <c r="W71" s="79">
        <f>SUMIFS('Histórico de Jogos'!$A:$A,'Histórico de Jogos'!$B:$B,"&gt;="&amp;W$2,'Histórico de Jogos'!$B:$B,"&lt;="&amp;EOMONTH(W$2,0),'Histórico de Jogos'!$D:$D,$A71)</f>
        <v>0</v>
      </c>
      <c r="X71" s="79">
        <f>SUMIFS('Histórico de Jogos'!$A:$A,'Histórico de Jogos'!$B:$B,"&gt;="&amp;X$2,'Histórico de Jogos'!$B:$B,"&lt;="&amp;EOMONTH(X$2,0),'Histórico de Jogos'!$D:$D,$A71)</f>
        <v>0</v>
      </c>
      <c r="Y71" s="79">
        <f>SUMIFS('Histórico de Jogos'!$A:$A,'Histórico de Jogos'!$B:$B,"&gt;="&amp;Y$2,'Histórico de Jogos'!$B:$B,"&lt;="&amp;EOMONTH(Y$2,0),'Histórico de Jogos'!$D:$D,$A71)</f>
        <v>0</v>
      </c>
      <c r="Z71" s="80">
        <f>SUMIFS('Histórico de Jogos'!$A:$A,'Histórico de Jogos'!$B:$B,"&gt;="&amp;Z$2,'Histórico de Jogos'!$B:$B,"&lt;="&amp;EOMONTH(Z$2,0),'Histórico de Jogos'!$D:$D,$A71,'Histórico de Jogos'!$F:$F,"V")</f>
        <v>0</v>
      </c>
      <c r="AA71" s="80">
        <f>SUMIFS('Histórico de Jogos'!$A:$A,'Histórico de Jogos'!$B:$B,"&gt;="&amp;AA$2,'Histórico de Jogos'!$B:$B,"&lt;="&amp;EOMONTH(AA$2,0),'Histórico de Jogos'!$D:$D,$A71,'Histórico de Jogos'!$F:$F,"V")</f>
        <v>0</v>
      </c>
      <c r="AB71" s="80">
        <f>SUMIFS('Histórico de Jogos'!$A:$A,'Histórico de Jogos'!$B:$B,"&gt;="&amp;AB$2,'Histórico de Jogos'!$B:$B,"&lt;="&amp;EOMONTH(AB$2,0),'Histórico de Jogos'!$D:$D,$A71,'Histórico de Jogos'!$F:$F,"V")</f>
        <v>0</v>
      </c>
      <c r="AC71" s="80">
        <f>SUMIFS('Histórico de Jogos'!$A:$A,'Histórico de Jogos'!$B:$B,"&gt;="&amp;AC$2,'Histórico de Jogos'!$B:$B,"&lt;="&amp;EOMONTH(AC$2,0),'Histórico de Jogos'!$D:$D,$A71,'Histórico de Jogos'!$F:$F,"V")</f>
        <v>0</v>
      </c>
      <c r="AD71" s="80">
        <f>SUMIFS('Histórico de Jogos'!$A:$A,'Histórico de Jogos'!$B:$B,"&gt;="&amp;AD$2,'Histórico de Jogos'!$B:$B,"&lt;="&amp;EOMONTH(AD$2,0),'Histórico de Jogos'!$D:$D,$A71,'Histórico de Jogos'!$F:$F,"V")</f>
        <v>0</v>
      </c>
      <c r="AE71" s="80">
        <f>SUMIFS('Histórico de Jogos'!$A:$A,'Histórico de Jogos'!$B:$B,"&gt;="&amp;AE$2,'Histórico de Jogos'!$B:$B,"&lt;="&amp;EOMONTH(AE$2,0),'Histórico de Jogos'!$D:$D,$A71,'Histórico de Jogos'!$F:$F,"V")</f>
        <v>0</v>
      </c>
      <c r="AF71" s="80">
        <f>SUMIFS('Histórico de Jogos'!$A:$A,'Histórico de Jogos'!$B:$B,"&gt;="&amp;AF$2,'Histórico de Jogos'!$B:$B,"&lt;="&amp;EOMONTH(AF$2,0),'Histórico de Jogos'!$D:$D,$A71,'Histórico de Jogos'!$F:$F,"V")</f>
        <v>0</v>
      </c>
      <c r="AG71" s="80">
        <f>SUMIFS('Histórico de Jogos'!$A:$A,'Histórico de Jogos'!$B:$B,"&gt;="&amp;AG$2,'Histórico de Jogos'!$B:$B,"&lt;="&amp;EOMONTH(AG$2,0),'Histórico de Jogos'!$D:$D,$A71,'Histórico de Jogos'!$F:$F,"V")</f>
        <v>0</v>
      </c>
      <c r="AH71" s="80">
        <f>SUMIFS('Histórico de Jogos'!$A:$A,'Histórico de Jogos'!$B:$B,"&gt;="&amp;AH$2,'Histórico de Jogos'!$B:$B,"&lt;="&amp;EOMONTH(AH$2,0),'Histórico de Jogos'!$D:$D,$A71,'Histórico de Jogos'!$F:$F,"V")</f>
        <v>0</v>
      </c>
      <c r="AI71" s="80">
        <f>SUMIFS('Histórico de Jogos'!$A:$A,'Histórico de Jogos'!$B:$B,"&gt;="&amp;AI$2,'Histórico de Jogos'!$B:$B,"&lt;="&amp;EOMONTH(AI$2,0),'Histórico de Jogos'!$D:$D,$A71,'Histórico de Jogos'!$F:$F,"V")</f>
        <v>0</v>
      </c>
      <c r="AJ71" s="80">
        <f>SUMIFS('Histórico de Jogos'!$A:$A,'Histórico de Jogos'!$B:$B,"&gt;="&amp;AJ$2,'Histórico de Jogos'!$B:$B,"&lt;="&amp;EOMONTH(AJ$2,0),'Histórico de Jogos'!$D:$D,$A71,'Histórico de Jogos'!$F:$F,"V")</f>
        <v>0</v>
      </c>
      <c r="AK71" s="80">
        <f>SUMIFS('Histórico de Jogos'!$A:$A,'Histórico de Jogos'!$B:$B,"&gt;="&amp;AK$2,'Histórico de Jogos'!$B:$B,"&lt;="&amp;EOMONTH(AK$2,0),'Histórico de Jogos'!$D:$D,$A71,'Histórico de Jogos'!$F:$F,"V")</f>
        <v>0</v>
      </c>
      <c r="AL71" s="81">
        <f>SUMIFS('Histórico de Jogos'!$A:$A,'Histórico de Jogos'!$B:$B,"&gt;="&amp;AL$2,'Histórico de Jogos'!$B:$B,"&lt;="&amp;EOMONTH(AL$2,0),'Histórico de Jogos'!$D:$D,$A71,'Histórico de Jogos'!$F:$F,"V")</f>
        <v>0</v>
      </c>
      <c r="AM71" s="81">
        <f>SUMIFS('Histórico de Jogos'!$A:$A,'Histórico de Jogos'!$B:$B,"&gt;="&amp;AM$2,'Histórico de Jogos'!$B:$B,"&lt;="&amp;EOMONTH(AM$2,0),'Histórico de Jogos'!$D:$D,$A71,'Histórico de Jogos'!$F:$F,"V")</f>
        <v>0</v>
      </c>
      <c r="AN71" s="81">
        <f>SUMIFS('Histórico de Jogos'!$A:$A,'Histórico de Jogos'!$B:$B,"&gt;="&amp;AN$2,'Histórico de Jogos'!$B:$B,"&lt;="&amp;EOMONTH(AN$2,0),'Histórico de Jogos'!$D:$D,$A71,'Histórico de Jogos'!$F:$F,"V")</f>
        <v>0</v>
      </c>
      <c r="AO71" s="81">
        <f>SUMIFS('Histórico de Jogos'!$A:$A,'Histórico de Jogos'!$B:$B,"&gt;="&amp;AO$2,'Histórico de Jogos'!$B:$B,"&lt;="&amp;EOMONTH(AO$2,0),'Histórico de Jogos'!$D:$D,$A71,'Histórico de Jogos'!$F:$F,"V")</f>
        <v>0</v>
      </c>
      <c r="AP71" s="81">
        <f>SUMIFS('Histórico de Jogos'!$A:$A,'Histórico de Jogos'!$B:$B,"&gt;="&amp;AP$2,'Histórico de Jogos'!$B:$B,"&lt;="&amp;EOMONTH(AP$2,0),'Histórico de Jogos'!$D:$D,$A71,'Histórico de Jogos'!$F:$F,"V")</f>
        <v>0</v>
      </c>
      <c r="AQ71" s="81">
        <f>SUMIFS('Histórico de Jogos'!$A:$A,'Histórico de Jogos'!$B:$B,"&gt;="&amp;AQ$2,'Histórico de Jogos'!$B:$B,"&lt;="&amp;EOMONTH(AQ$2,0),'Histórico de Jogos'!$D:$D,$A71,'Histórico de Jogos'!$F:$F,"V")</f>
        <v>0</v>
      </c>
      <c r="AR71" s="81">
        <f>SUMIFS('Histórico de Jogos'!$A:$A,'Histórico de Jogos'!$B:$B,"&gt;="&amp;AR$2,'Histórico de Jogos'!$B:$B,"&lt;="&amp;EOMONTH(AR$2,0),'Histórico de Jogos'!$D:$D,$A71,'Histórico de Jogos'!$F:$F,"V")</f>
        <v>0</v>
      </c>
      <c r="AS71" s="81">
        <f>SUMIFS('Histórico de Jogos'!$A:$A,'Histórico de Jogos'!$B:$B,"&gt;="&amp;AS$2,'Histórico de Jogos'!$B:$B,"&lt;="&amp;EOMONTH(AS$2,0),'Histórico de Jogos'!$D:$D,$A71,'Histórico de Jogos'!$F:$F,"V")</f>
        <v>0</v>
      </c>
      <c r="AT71" s="81">
        <f>SUMIFS('Histórico de Jogos'!$A:$A,'Histórico de Jogos'!$B:$B,"&gt;="&amp;AT$2,'Histórico de Jogos'!$B:$B,"&lt;="&amp;EOMONTH(AT$2,0),'Histórico de Jogos'!$D:$D,$A71,'Histórico de Jogos'!$F:$F,"V")</f>
        <v>0</v>
      </c>
      <c r="AU71" s="81">
        <f>SUMIFS('Histórico de Jogos'!$A:$A,'Histórico de Jogos'!$B:$B,"&gt;="&amp;AU$2,'Histórico de Jogos'!$B:$B,"&lt;="&amp;EOMONTH(AU$2,0),'Histórico de Jogos'!$D:$D,$A71,'Histórico de Jogos'!$F:$F,"V")</f>
        <v>0</v>
      </c>
      <c r="AV71" s="81">
        <f>SUMIFS('Histórico de Jogos'!$A:$A,'Histórico de Jogos'!$B:$B,"&gt;="&amp;AV$2,'Histórico de Jogos'!$B:$B,"&lt;="&amp;EOMONTH(AV$2,0),'Histórico de Jogos'!$D:$D,$A71,'Histórico de Jogos'!$F:$F,"V")</f>
        <v>0</v>
      </c>
      <c r="AW71" s="81">
        <f>SUMIFS('Histórico de Jogos'!$A:$A,'Histórico de Jogos'!$B:$B,"&gt;="&amp;AW$2,'Histórico de Jogos'!$B:$B,"&lt;="&amp;EOMONTH(AW$2,0),'Histórico de Jogos'!$D:$D,$A71,'Histórico de Jogos'!$F:$F,"V")</f>
        <v>0</v>
      </c>
      <c r="AX71" s="57">
        <f>SUMIFS('Histórico de Jogos'!$A:$A,'Histórico de Jogos'!$B:$B,"&gt;="&amp;AX$2,'Histórico de Jogos'!$B:$B,"&lt;="&amp;EOMONTH(AX$2,0),'Histórico de Jogos'!$D:$D,$A71,'Histórico de Jogos'!$F:$F,"E")</f>
        <v>0</v>
      </c>
      <c r="AY71" s="57">
        <f>SUMIFS('Histórico de Jogos'!$A:$A,'Histórico de Jogos'!$B:$B,"&gt;="&amp;AY$2,'Histórico de Jogos'!$B:$B,"&lt;="&amp;EOMONTH(AY$2,0),'Histórico de Jogos'!$D:$D,$A71,'Histórico de Jogos'!$F:$F,"E")</f>
        <v>0</v>
      </c>
      <c r="AZ71" s="57">
        <f>SUMIFS('Histórico de Jogos'!$A:$A,'Histórico de Jogos'!$B:$B,"&gt;="&amp;AZ$2,'Histórico de Jogos'!$B:$B,"&lt;="&amp;EOMONTH(AZ$2,0),'Histórico de Jogos'!$D:$D,$A71,'Histórico de Jogos'!$F:$F,"E")</f>
        <v>0</v>
      </c>
      <c r="BA71" s="57">
        <f>SUMIFS('Histórico de Jogos'!$A:$A,'Histórico de Jogos'!$B:$B,"&gt;="&amp;BA$2,'Histórico de Jogos'!$B:$B,"&lt;="&amp;EOMONTH(BA$2,0),'Histórico de Jogos'!$D:$D,$A71,'Histórico de Jogos'!$F:$F,"E")</f>
        <v>0</v>
      </c>
      <c r="BB71" s="57">
        <f>SUMIFS('Histórico de Jogos'!$A:$A,'Histórico de Jogos'!$B:$B,"&gt;="&amp;BB$2,'Histórico de Jogos'!$B:$B,"&lt;="&amp;EOMONTH(BB$2,0),'Histórico de Jogos'!$D:$D,$A71,'Histórico de Jogos'!$F:$F,"E")</f>
        <v>0</v>
      </c>
      <c r="BC71" s="57">
        <f>SUMIFS('Histórico de Jogos'!$A:$A,'Histórico de Jogos'!$B:$B,"&gt;="&amp;BC$2,'Histórico de Jogos'!$B:$B,"&lt;="&amp;EOMONTH(BC$2,0),'Histórico de Jogos'!$D:$D,$A71,'Histórico de Jogos'!$F:$F,"E")</f>
        <v>0</v>
      </c>
      <c r="BD71" s="57">
        <f>SUMIFS('Histórico de Jogos'!$A:$A,'Histórico de Jogos'!$B:$B,"&gt;="&amp;BD$2,'Histórico de Jogos'!$B:$B,"&lt;="&amp;EOMONTH(BD$2,0),'Histórico de Jogos'!$D:$D,$A71,'Histórico de Jogos'!$F:$F,"E")</f>
        <v>0</v>
      </c>
      <c r="BE71" s="57">
        <f>SUMIFS('Histórico de Jogos'!$A:$A,'Histórico de Jogos'!$B:$B,"&gt;="&amp;BE$2,'Histórico de Jogos'!$B:$B,"&lt;="&amp;EOMONTH(BE$2,0),'Histórico de Jogos'!$D:$D,$A71,'Histórico de Jogos'!$F:$F,"E")</f>
        <v>0</v>
      </c>
      <c r="BF71" s="57">
        <f>SUMIFS('Histórico de Jogos'!$A:$A,'Histórico de Jogos'!$B:$B,"&gt;="&amp;BF$2,'Histórico de Jogos'!$B:$B,"&lt;="&amp;EOMONTH(BF$2,0),'Histórico de Jogos'!$D:$D,$A71,'Histórico de Jogos'!$F:$F,"E")</f>
        <v>0</v>
      </c>
      <c r="BG71" s="57">
        <f>SUMIFS('Histórico de Jogos'!$A:$A,'Histórico de Jogos'!$B:$B,"&gt;="&amp;BG$2,'Histórico de Jogos'!$B:$B,"&lt;="&amp;EOMONTH(BG$2,0),'Histórico de Jogos'!$D:$D,$A71,'Histórico de Jogos'!$F:$F,"E")</f>
        <v>0</v>
      </c>
      <c r="BH71" s="57">
        <f>SUMIFS('Histórico de Jogos'!$A:$A,'Histórico de Jogos'!$B:$B,"&gt;="&amp;BH$2,'Histórico de Jogos'!$B:$B,"&lt;="&amp;EOMONTH(BH$2,0),'Histórico de Jogos'!$D:$D,$A71,'Histórico de Jogos'!$F:$F,"E")</f>
        <v>0</v>
      </c>
      <c r="BI71" s="57">
        <f>SUMIFS('Histórico de Jogos'!$A:$A,'Histórico de Jogos'!$B:$B,"&gt;="&amp;BI$2,'Histórico de Jogos'!$B:$B,"&lt;="&amp;EOMONTH(BI$2,0),'Histórico de Jogos'!$D:$D,$A71,'Histórico de Jogos'!$F:$F,"E")</f>
        <v>0</v>
      </c>
      <c r="BJ71" s="79">
        <f t="shared" ref="BJ71:BU71" si="348">SUM(Z71*3)+(AX71)</f>
        <v>0</v>
      </c>
      <c r="BK71" s="79">
        <f t="shared" si="348"/>
        <v>0</v>
      </c>
      <c r="BL71" s="79">
        <f t="shared" si="348"/>
        <v>0</v>
      </c>
      <c r="BM71" s="79">
        <f t="shared" si="348"/>
        <v>0</v>
      </c>
      <c r="BN71" s="79">
        <f t="shared" si="348"/>
        <v>0</v>
      </c>
      <c r="BO71" s="79">
        <f t="shared" si="348"/>
        <v>0</v>
      </c>
      <c r="BP71" s="79">
        <f t="shared" si="348"/>
        <v>0</v>
      </c>
      <c r="BQ71" s="79">
        <f t="shared" si="348"/>
        <v>0</v>
      </c>
      <c r="BR71" s="79">
        <f t="shared" si="348"/>
        <v>0</v>
      </c>
      <c r="BS71" s="79">
        <f t="shared" si="348"/>
        <v>0</v>
      </c>
      <c r="BT71" s="79">
        <f t="shared" si="348"/>
        <v>0</v>
      </c>
      <c r="BU71" s="79">
        <f t="shared" si="348"/>
        <v>0</v>
      </c>
    </row>
    <row r="72">
      <c r="A72" s="22" t="str">
        <f>Atletas!A:A</f>
        <v/>
      </c>
      <c r="B72" s="78">
        <f t="shared" ref="B72:C72" si="349">BJ72/(4*3)</f>
        <v>0</v>
      </c>
      <c r="C72" s="78">
        <f t="shared" si="349"/>
        <v>0</v>
      </c>
      <c r="D72" s="78">
        <f t="shared" si="7"/>
        <v>0</v>
      </c>
      <c r="E72" s="78">
        <f t="shared" ref="E72:F72" si="350">BM72/(4*3)</f>
        <v>0</v>
      </c>
      <c r="F72" s="78">
        <f t="shared" si="350"/>
        <v>0</v>
      </c>
      <c r="G72" s="78">
        <f t="shared" si="9"/>
        <v>0</v>
      </c>
      <c r="H72" s="78">
        <f t="shared" ref="H72:I72" si="351">BP72/(4*3)</f>
        <v>0</v>
      </c>
      <c r="I72" s="78">
        <f t="shared" si="351"/>
        <v>0</v>
      </c>
      <c r="J72" s="78">
        <f t="shared" si="11"/>
        <v>0</v>
      </c>
      <c r="K72" s="78">
        <f t="shared" ref="K72:M72" si="352">BS72/(4*3)</f>
        <v>0</v>
      </c>
      <c r="L72" s="78">
        <f t="shared" si="352"/>
        <v>0</v>
      </c>
      <c r="M72" s="78">
        <f t="shared" si="352"/>
        <v>0</v>
      </c>
      <c r="N72" s="79">
        <f>SUMIFS('Histórico de Jogos'!$A:$A,'Histórico de Jogos'!$B:$B,"&gt;="&amp;N$2,'Histórico de Jogos'!$B:$B,"&lt;="&amp;EOMONTH(N$2,0),'Histórico de Jogos'!$D:$D,$A72)</f>
        <v>0</v>
      </c>
      <c r="O72" s="79">
        <f>SUMIFS('Histórico de Jogos'!$A:$A,'Histórico de Jogos'!$B:$B,"&gt;="&amp;O$2,'Histórico de Jogos'!$B:$B,"&lt;="&amp;EOMONTH(O$2,0),'Histórico de Jogos'!$D:$D,$A72)</f>
        <v>0</v>
      </c>
      <c r="P72" s="79">
        <f>SUMIFS('Histórico de Jogos'!$A:$A,'Histórico de Jogos'!$B:$B,"&gt;="&amp;P$2,'Histórico de Jogos'!$B:$B,"&lt;="&amp;EOMONTH(P$2,0),'Histórico de Jogos'!$D:$D,$A72)</f>
        <v>0</v>
      </c>
      <c r="Q72" s="79">
        <f>SUMIFS('Histórico de Jogos'!$A:$A,'Histórico de Jogos'!$B:$B,"&gt;="&amp;Q$2,'Histórico de Jogos'!$B:$B,"&lt;="&amp;EOMONTH(Q$2,0),'Histórico de Jogos'!$D:$D,$A72)</f>
        <v>0</v>
      </c>
      <c r="R72" s="79">
        <f>SUMIFS('Histórico de Jogos'!$A:$A,'Histórico de Jogos'!$B:$B,"&gt;="&amp;R$2,'Histórico de Jogos'!$B:$B,"&lt;="&amp;EOMONTH(R$2,0),'Histórico de Jogos'!$D:$D,$A72)</f>
        <v>0</v>
      </c>
      <c r="S72" s="79">
        <f>SUMIFS('Histórico de Jogos'!$A:$A,'Histórico de Jogos'!$B:$B,"&gt;="&amp;S$2,'Histórico de Jogos'!$B:$B,"&lt;="&amp;EOMONTH(S$2,0),'Histórico de Jogos'!$D:$D,$A72)</f>
        <v>0</v>
      </c>
      <c r="T72" s="79">
        <f>SUMIFS('Histórico de Jogos'!$A:$A,'Histórico de Jogos'!$B:$B,"&gt;="&amp;T$2,'Histórico de Jogos'!$B:$B,"&lt;="&amp;EOMONTH(T$2,0),'Histórico de Jogos'!$D:$D,$A72)</f>
        <v>0</v>
      </c>
      <c r="U72" s="79">
        <f>SUMIFS('Histórico de Jogos'!$A:$A,'Histórico de Jogos'!$B:$B,"&gt;="&amp;U$2,'Histórico de Jogos'!$B:$B,"&lt;="&amp;EOMONTH(U$2,0),'Histórico de Jogos'!$D:$D,$A72)</f>
        <v>0</v>
      </c>
      <c r="V72" s="79">
        <f>SUMIFS('Histórico de Jogos'!$A:$A,'Histórico de Jogos'!$B:$B,"&gt;="&amp;V$2,'Histórico de Jogos'!$B:$B,"&lt;="&amp;EOMONTH(V$2,0),'Histórico de Jogos'!$D:$D,$A72)</f>
        <v>0</v>
      </c>
      <c r="W72" s="79">
        <f>SUMIFS('Histórico de Jogos'!$A:$A,'Histórico de Jogos'!$B:$B,"&gt;="&amp;W$2,'Histórico de Jogos'!$B:$B,"&lt;="&amp;EOMONTH(W$2,0),'Histórico de Jogos'!$D:$D,$A72)</f>
        <v>0</v>
      </c>
      <c r="X72" s="79">
        <f>SUMIFS('Histórico de Jogos'!$A:$A,'Histórico de Jogos'!$B:$B,"&gt;="&amp;X$2,'Histórico de Jogos'!$B:$B,"&lt;="&amp;EOMONTH(X$2,0),'Histórico de Jogos'!$D:$D,$A72)</f>
        <v>0</v>
      </c>
      <c r="Y72" s="79"/>
      <c r="Z72" s="80">
        <f>SUMIFS('Histórico de Jogos'!$A:$A,'Histórico de Jogos'!$B:$B,"&gt;="&amp;Z$2,'Histórico de Jogos'!$B:$B,"&lt;="&amp;EOMONTH(Z$2,0),'Histórico de Jogos'!$D:$D,$A72,'Histórico de Jogos'!$F:$F,"V")</f>
        <v>0</v>
      </c>
      <c r="AA72" s="80">
        <f>SUMIFS('Histórico de Jogos'!$A:$A,'Histórico de Jogos'!$B:$B,"&gt;="&amp;AA$2,'Histórico de Jogos'!$B:$B,"&lt;="&amp;EOMONTH(AA$2,0),'Histórico de Jogos'!$D:$D,$A72,'Histórico de Jogos'!$F:$F,"V")</f>
        <v>0</v>
      </c>
      <c r="AB72" s="80">
        <f>SUMIFS('Histórico de Jogos'!$A:$A,'Histórico de Jogos'!$B:$B,"&gt;="&amp;AB$2,'Histórico de Jogos'!$B:$B,"&lt;="&amp;EOMONTH(AB$2,0),'Histórico de Jogos'!$D:$D,$A72,'Histórico de Jogos'!$F:$F,"V")</f>
        <v>0</v>
      </c>
      <c r="AC72" s="80">
        <f>SUMIFS('Histórico de Jogos'!$A:$A,'Histórico de Jogos'!$B:$B,"&gt;="&amp;AC$2,'Histórico de Jogos'!$B:$B,"&lt;="&amp;EOMONTH(AC$2,0),'Histórico de Jogos'!$D:$D,$A72,'Histórico de Jogos'!$F:$F,"V")</f>
        <v>0</v>
      </c>
      <c r="AD72" s="80">
        <f>SUMIFS('Histórico de Jogos'!$A:$A,'Histórico de Jogos'!$B:$B,"&gt;="&amp;AD$2,'Histórico de Jogos'!$B:$B,"&lt;="&amp;EOMONTH(AD$2,0),'Histórico de Jogos'!$D:$D,$A72,'Histórico de Jogos'!$F:$F,"V")</f>
        <v>0</v>
      </c>
      <c r="AE72" s="80">
        <f>SUMIFS('Histórico de Jogos'!$A:$A,'Histórico de Jogos'!$B:$B,"&gt;="&amp;AE$2,'Histórico de Jogos'!$B:$B,"&lt;="&amp;EOMONTH(AE$2,0),'Histórico de Jogos'!$D:$D,$A72,'Histórico de Jogos'!$F:$F,"V")</f>
        <v>0</v>
      </c>
      <c r="AF72" s="80">
        <f>SUMIFS('Histórico de Jogos'!$A:$A,'Histórico de Jogos'!$B:$B,"&gt;="&amp;AF$2,'Histórico de Jogos'!$B:$B,"&lt;="&amp;EOMONTH(AF$2,0),'Histórico de Jogos'!$D:$D,$A72,'Histórico de Jogos'!$F:$F,"V")</f>
        <v>0</v>
      </c>
      <c r="AG72" s="80">
        <f>SUMIFS('Histórico de Jogos'!$A:$A,'Histórico de Jogos'!$B:$B,"&gt;="&amp;AG$2,'Histórico de Jogos'!$B:$B,"&lt;="&amp;EOMONTH(AG$2,0),'Histórico de Jogos'!$D:$D,$A72,'Histórico de Jogos'!$F:$F,"V")</f>
        <v>0</v>
      </c>
      <c r="AH72" s="80">
        <f>SUMIFS('Histórico de Jogos'!$A:$A,'Histórico de Jogos'!$B:$B,"&gt;="&amp;AH$2,'Histórico de Jogos'!$B:$B,"&lt;="&amp;EOMONTH(AH$2,0),'Histórico de Jogos'!$D:$D,$A72,'Histórico de Jogos'!$F:$F,"V")</f>
        <v>0</v>
      </c>
      <c r="AI72" s="80">
        <f>SUMIFS('Histórico de Jogos'!$A:$A,'Histórico de Jogos'!$B:$B,"&gt;="&amp;AI$2,'Histórico de Jogos'!$B:$B,"&lt;="&amp;EOMONTH(AI$2,0),'Histórico de Jogos'!$D:$D,$A72,'Histórico de Jogos'!$F:$F,"V")</f>
        <v>0</v>
      </c>
      <c r="AJ72" s="80">
        <f>SUMIFS('Histórico de Jogos'!$A:$A,'Histórico de Jogos'!$B:$B,"&gt;="&amp;AJ$2,'Histórico de Jogos'!$B:$B,"&lt;="&amp;EOMONTH(AJ$2,0),'Histórico de Jogos'!$D:$D,$A72,'Histórico de Jogos'!$F:$F,"V")</f>
        <v>0</v>
      </c>
      <c r="AK72" s="80">
        <f>SUMIFS('Histórico de Jogos'!$A:$A,'Histórico de Jogos'!$B:$B,"&gt;="&amp;AK$2,'Histórico de Jogos'!$B:$B,"&lt;="&amp;EOMONTH(AK$2,0),'Histórico de Jogos'!$D:$D,$A72,'Histórico de Jogos'!$F:$F,"V")</f>
        <v>0</v>
      </c>
      <c r="AL72" s="81">
        <f>SUMIFS('Histórico de Jogos'!$A:$A,'Histórico de Jogos'!$B:$B,"&gt;="&amp;AL$2,'Histórico de Jogos'!$B:$B,"&lt;="&amp;EOMONTH(AL$2,0),'Histórico de Jogos'!$D:$D,$A72,'Histórico de Jogos'!$F:$F,"V")</f>
        <v>0</v>
      </c>
      <c r="AM72" s="81">
        <f>SUMIFS('Histórico de Jogos'!$A:$A,'Histórico de Jogos'!$B:$B,"&gt;="&amp;AM$2,'Histórico de Jogos'!$B:$B,"&lt;="&amp;EOMONTH(AM$2,0),'Histórico de Jogos'!$D:$D,$A72,'Histórico de Jogos'!$F:$F,"V")</f>
        <v>0</v>
      </c>
      <c r="AN72" s="81">
        <f>SUMIFS('Histórico de Jogos'!$A:$A,'Histórico de Jogos'!$B:$B,"&gt;="&amp;AN$2,'Histórico de Jogos'!$B:$B,"&lt;="&amp;EOMONTH(AN$2,0),'Histórico de Jogos'!$D:$D,$A72,'Histórico de Jogos'!$F:$F,"V")</f>
        <v>0</v>
      </c>
      <c r="AO72" s="81">
        <f>SUMIFS('Histórico de Jogos'!$A:$A,'Histórico de Jogos'!$B:$B,"&gt;="&amp;AO$2,'Histórico de Jogos'!$B:$B,"&lt;="&amp;EOMONTH(AO$2,0),'Histórico de Jogos'!$D:$D,$A72,'Histórico de Jogos'!$F:$F,"V")</f>
        <v>0</v>
      </c>
      <c r="AP72" s="81">
        <f>SUMIFS('Histórico de Jogos'!$A:$A,'Histórico de Jogos'!$B:$B,"&gt;="&amp;AP$2,'Histórico de Jogos'!$B:$B,"&lt;="&amp;EOMONTH(AP$2,0),'Histórico de Jogos'!$D:$D,$A72,'Histórico de Jogos'!$F:$F,"V")</f>
        <v>0</v>
      </c>
      <c r="AQ72" s="81">
        <f>SUMIFS('Histórico de Jogos'!$A:$A,'Histórico de Jogos'!$B:$B,"&gt;="&amp;AQ$2,'Histórico de Jogos'!$B:$B,"&lt;="&amp;EOMONTH(AQ$2,0),'Histórico de Jogos'!$D:$D,$A72,'Histórico de Jogos'!$F:$F,"V")</f>
        <v>0</v>
      </c>
      <c r="AR72" s="81">
        <f>SUMIFS('Histórico de Jogos'!$A:$A,'Histórico de Jogos'!$B:$B,"&gt;="&amp;AR$2,'Histórico de Jogos'!$B:$B,"&lt;="&amp;EOMONTH(AR$2,0),'Histórico de Jogos'!$D:$D,$A72,'Histórico de Jogos'!$F:$F,"V")</f>
        <v>0</v>
      </c>
      <c r="AS72" s="81">
        <f>SUMIFS('Histórico de Jogos'!$A:$A,'Histórico de Jogos'!$B:$B,"&gt;="&amp;AS$2,'Histórico de Jogos'!$B:$B,"&lt;="&amp;EOMONTH(AS$2,0),'Histórico de Jogos'!$D:$D,$A72,'Histórico de Jogos'!$F:$F,"V")</f>
        <v>0</v>
      </c>
      <c r="AT72" s="81">
        <f>SUMIFS('Histórico de Jogos'!$A:$A,'Histórico de Jogos'!$B:$B,"&gt;="&amp;AT$2,'Histórico de Jogos'!$B:$B,"&lt;="&amp;EOMONTH(AT$2,0),'Histórico de Jogos'!$D:$D,$A72,'Histórico de Jogos'!$F:$F,"V")</f>
        <v>0</v>
      </c>
      <c r="AU72" s="81">
        <f>SUMIFS('Histórico de Jogos'!$A:$A,'Histórico de Jogos'!$B:$B,"&gt;="&amp;AU$2,'Histórico de Jogos'!$B:$B,"&lt;="&amp;EOMONTH(AU$2,0),'Histórico de Jogos'!$D:$D,$A72,'Histórico de Jogos'!$F:$F,"V")</f>
        <v>0</v>
      </c>
      <c r="AV72" s="81">
        <f>SUMIFS('Histórico de Jogos'!$A:$A,'Histórico de Jogos'!$B:$B,"&gt;="&amp;AV$2,'Histórico de Jogos'!$B:$B,"&lt;="&amp;EOMONTH(AV$2,0),'Histórico de Jogos'!$D:$D,$A72,'Histórico de Jogos'!$F:$F,"V")</f>
        <v>0</v>
      </c>
      <c r="AW72" s="81">
        <f>SUMIFS('Histórico de Jogos'!$A:$A,'Histórico de Jogos'!$B:$B,"&gt;="&amp;AW$2,'Histórico de Jogos'!$B:$B,"&lt;="&amp;EOMONTH(AW$2,0),'Histórico de Jogos'!$D:$D,$A72,'Histórico de Jogos'!$F:$F,"V")</f>
        <v>0</v>
      </c>
      <c r="AX72" s="57">
        <f>SUMIFS('Histórico de Jogos'!$A:$A,'Histórico de Jogos'!$B:$B,"&gt;="&amp;AX$2,'Histórico de Jogos'!$B:$B,"&lt;="&amp;EOMONTH(AX$2,0),'Histórico de Jogos'!$D:$D,$A72,'Histórico de Jogos'!$F:$F,"E")</f>
        <v>0</v>
      </c>
      <c r="AY72" s="57">
        <f>SUMIFS('Histórico de Jogos'!$A:$A,'Histórico de Jogos'!$B:$B,"&gt;="&amp;AY$2,'Histórico de Jogos'!$B:$B,"&lt;="&amp;EOMONTH(AY$2,0),'Histórico de Jogos'!$D:$D,$A72,'Histórico de Jogos'!$F:$F,"E")</f>
        <v>0</v>
      </c>
      <c r="AZ72" s="57">
        <f>SUMIFS('Histórico de Jogos'!$A:$A,'Histórico de Jogos'!$B:$B,"&gt;="&amp;AZ$2,'Histórico de Jogos'!$B:$B,"&lt;="&amp;EOMONTH(AZ$2,0),'Histórico de Jogos'!$D:$D,$A72,'Histórico de Jogos'!$F:$F,"E")</f>
        <v>0</v>
      </c>
      <c r="BA72" s="57">
        <f>SUMIFS('Histórico de Jogos'!$A:$A,'Histórico de Jogos'!$B:$B,"&gt;="&amp;BA$2,'Histórico de Jogos'!$B:$B,"&lt;="&amp;EOMONTH(BA$2,0),'Histórico de Jogos'!$D:$D,$A72,'Histórico de Jogos'!$F:$F,"E")</f>
        <v>0</v>
      </c>
      <c r="BB72" s="57">
        <f>SUMIFS('Histórico de Jogos'!$A:$A,'Histórico de Jogos'!$B:$B,"&gt;="&amp;BB$2,'Histórico de Jogos'!$B:$B,"&lt;="&amp;EOMONTH(BB$2,0),'Histórico de Jogos'!$D:$D,$A72,'Histórico de Jogos'!$F:$F,"E")</f>
        <v>0</v>
      </c>
      <c r="BC72" s="57">
        <f>SUMIFS('Histórico de Jogos'!$A:$A,'Histórico de Jogos'!$B:$B,"&gt;="&amp;BC$2,'Histórico de Jogos'!$B:$B,"&lt;="&amp;EOMONTH(BC$2,0),'Histórico de Jogos'!$D:$D,$A72,'Histórico de Jogos'!$F:$F,"E")</f>
        <v>0</v>
      </c>
      <c r="BD72" s="57">
        <f>SUMIFS('Histórico de Jogos'!$A:$A,'Histórico de Jogos'!$B:$B,"&gt;="&amp;BD$2,'Histórico de Jogos'!$B:$B,"&lt;="&amp;EOMONTH(BD$2,0),'Histórico de Jogos'!$D:$D,$A72,'Histórico de Jogos'!$F:$F,"E")</f>
        <v>0</v>
      </c>
      <c r="BE72" s="57">
        <f>SUMIFS('Histórico de Jogos'!$A:$A,'Histórico de Jogos'!$B:$B,"&gt;="&amp;BE$2,'Histórico de Jogos'!$B:$B,"&lt;="&amp;EOMONTH(BE$2,0),'Histórico de Jogos'!$D:$D,$A72,'Histórico de Jogos'!$F:$F,"E")</f>
        <v>0</v>
      </c>
      <c r="BF72" s="57">
        <f>SUMIFS('Histórico de Jogos'!$A:$A,'Histórico de Jogos'!$B:$B,"&gt;="&amp;BF$2,'Histórico de Jogos'!$B:$B,"&lt;="&amp;EOMONTH(BF$2,0),'Histórico de Jogos'!$D:$D,$A72,'Histórico de Jogos'!$F:$F,"E")</f>
        <v>0</v>
      </c>
      <c r="BG72" s="57">
        <f>SUMIFS('Histórico de Jogos'!$A:$A,'Histórico de Jogos'!$B:$B,"&gt;="&amp;BG$2,'Histórico de Jogos'!$B:$B,"&lt;="&amp;EOMONTH(BG$2,0),'Histórico de Jogos'!$D:$D,$A72,'Histórico de Jogos'!$F:$F,"E")</f>
        <v>0</v>
      </c>
      <c r="BH72" s="57">
        <f>SUMIFS('Histórico de Jogos'!$A:$A,'Histórico de Jogos'!$B:$B,"&gt;="&amp;BH$2,'Histórico de Jogos'!$B:$B,"&lt;="&amp;EOMONTH(BH$2,0),'Histórico de Jogos'!$D:$D,$A72,'Histórico de Jogos'!$F:$F,"E")</f>
        <v>0</v>
      </c>
      <c r="BI72" s="57">
        <f>SUMIFS('Histórico de Jogos'!$A:$A,'Histórico de Jogos'!$B:$B,"&gt;="&amp;BI$2,'Histórico de Jogos'!$B:$B,"&lt;="&amp;EOMONTH(BI$2,0),'Histórico de Jogos'!$D:$D,$A72,'Histórico de Jogos'!$F:$F,"E")</f>
        <v>0</v>
      </c>
      <c r="BJ72" s="79">
        <f t="shared" ref="BJ72:BU72" si="353">SUM(Z72*3)+(AX72)</f>
        <v>0</v>
      </c>
      <c r="BK72" s="79">
        <f t="shared" si="353"/>
        <v>0</v>
      </c>
      <c r="BL72" s="79">
        <f t="shared" si="353"/>
        <v>0</v>
      </c>
      <c r="BM72" s="79">
        <f t="shared" si="353"/>
        <v>0</v>
      </c>
      <c r="BN72" s="79">
        <f t="shared" si="353"/>
        <v>0</v>
      </c>
      <c r="BO72" s="79">
        <f t="shared" si="353"/>
        <v>0</v>
      </c>
      <c r="BP72" s="79">
        <f t="shared" si="353"/>
        <v>0</v>
      </c>
      <c r="BQ72" s="79">
        <f t="shared" si="353"/>
        <v>0</v>
      </c>
      <c r="BR72" s="79">
        <f t="shared" si="353"/>
        <v>0</v>
      </c>
      <c r="BS72" s="79">
        <f t="shared" si="353"/>
        <v>0</v>
      </c>
      <c r="BT72" s="79">
        <f t="shared" si="353"/>
        <v>0</v>
      </c>
      <c r="BU72" s="79">
        <f t="shared" si="353"/>
        <v>0</v>
      </c>
    </row>
    <row r="73">
      <c r="A73" s="22" t="str">
        <f>Atletas!A:A</f>
        <v/>
      </c>
      <c r="B73" s="78">
        <f t="shared" ref="B73:C73" si="354">BJ73/(4*3)</f>
        <v>0</v>
      </c>
      <c r="C73" s="78">
        <f t="shared" si="354"/>
        <v>0</v>
      </c>
      <c r="D73" s="78">
        <f t="shared" si="7"/>
        <v>0</v>
      </c>
      <c r="E73" s="78">
        <f t="shared" ref="E73:F73" si="355">BM73/(4*3)</f>
        <v>0</v>
      </c>
      <c r="F73" s="78">
        <f t="shared" si="355"/>
        <v>0</v>
      </c>
      <c r="G73" s="78">
        <f t="shared" si="9"/>
        <v>0</v>
      </c>
      <c r="H73" s="78">
        <f t="shared" ref="H73:I73" si="356">BP73/(4*3)</f>
        <v>0</v>
      </c>
      <c r="I73" s="78">
        <f t="shared" si="356"/>
        <v>0</v>
      </c>
      <c r="J73" s="78">
        <f t="shared" si="11"/>
        <v>0</v>
      </c>
      <c r="K73" s="78">
        <f t="shared" ref="K73:M73" si="357">BS73/(4*3)</f>
        <v>0</v>
      </c>
      <c r="L73" s="78">
        <f t="shared" si="357"/>
        <v>0</v>
      </c>
      <c r="M73" s="78">
        <f t="shared" si="357"/>
        <v>0</v>
      </c>
      <c r="N73" s="79">
        <f>SUMIFS('Histórico de Jogos'!$A:$A,'Histórico de Jogos'!$B:$B,"&gt;="&amp;N$2,'Histórico de Jogos'!$B:$B,"&lt;="&amp;EOMONTH(N$2,0),'Histórico de Jogos'!$D:$D,$A73)</f>
        <v>0</v>
      </c>
      <c r="O73" s="79">
        <f>SUMIFS('Histórico de Jogos'!$A:$A,'Histórico de Jogos'!$B:$B,"&gt;="&amp;O$2,'Histórico de Jogos'!$B:$B,"&lt;="&amp;EOMONTH(O$2,0),'Histórico de Jogos'!$D:$D,$A73)</f>
        <v>0</v>
      </c>
      <c r="P73" s="79">
        <f>SUMIFS('Histórico de Jogos'!$A:$A,'Histórico de Jogos'!$B:$B,"&gt;="&amp;P$2,'Histórico de Jogos'!$B:$B,"&lt;="&amp;EOMONTH(P$2,0),'Histórico de Jogos'!$D:$D,$A73)</f>
        <v>0</v>
      </c>
      <c r="Q73" s="79">
        <f>SUMIFS('Histórico de Jogos'!$A:$A,'Histórico de Jogos'!$B:$B,"&gt;="&amp;Q$2,'Histórico de Jogos'!$B:$B,"&lt;="&amp;EOMONTH(Q$2,0),'Histórico de Jogos'!$D:$D,$A73)</f>
        <v>0</v>
      </c>
      <c r="R73" s="79">
        <f>SUMIFS('Histórico de Jogos'!$A:$A,'Histórico de Jogos'!$B:$B,"&gt;="&amp;R$2,'Histórico de Jogos'!$B:$B,"&lt;="&amp;EOMONTH(R$2,0),'Histórico de Jogos'!$D:$D,$A73)</f>
        <v>0</v>
      </c>
      <c r="S73" s="79">
        <f>SUMIFS('Histórico de Jogos'!$A:$A,'Histórico de Jogos'!$B:$B,"&gt;="&amp;S$2,'Histórico de Jogos'!$B:$B,"&lt;="&amp;EOMONTH(S$2,0),'Histórico de Jogos'!$D:$D,$A73)</f>
        <v>0</v>
      </c>
      <c r="T73" s="79">
        <f>SUMIFS('Histórico de Jogos'!$A:$A,'Histórico de Jogos'!$B:$B,"&gt;="&amp;T$2,'Histórico de Jogos'!$B:$B,"&lt;="&amp;EOMONTH(T$2,0),'Histórico de Jogos'!$D:$D,$A73)</f>
        <v>0</v>
      </c>
      <c r="U73" s="79">
        <f>SUMIFS('Histórico de Jogos'!$A:$A,'Histórico de Jogos'!$B:$B,"&gt;="&amp;U$2,'Histórico de Jogos'!$B:$B,"&lt;="&amp;EOMONTH(U$2,0),'Histórico de Jogos'!$D:$D,$A73)</f>
        <v>0</v>
      </c>
      <c r="V73" s="79">
        <f>SUMIFS('Histórico de Jogos'!$A:$A,'Histórico de Jogos'!$B:$B,"&gt;="&amp;V$2,'Histórico de Jogos'!$B:$B,"&lt;="&amp;EOMONTH(V$2,0),'Histórico de Jogos'!$D:$D,$A73)</f>
        <v>0</v>
      </c>
      <c r="W73" s="79">
        <f>SUMIFS('Histórico de Jogos'!$A:$A,'Histórico de Jogos'!$B:$B,"&gt;="&amp;W$2,'Histórico de Jogos'!$B:$B,"&lt;="&amp;EOMONTH(W$2,0),'Histórico de Jogos'!$D:$D,$A73)</f>
        <v>0</v>
      </c>
      <c r="X73" s="79">
        <f>SUMIFS('Histórico de Jogos'!$A:$A,'Histórico de Jogos'!$B:$B,"&gt;="&amp;X$2,'Histórico de Jogos'!$B:$B,"&lt;="&amp;EOMONTH(X$2,0),'Histórico de Jogos'!$D:$D,$A73)</f>
        <v>0</v>
      </c>
      <c r="Y73" s="79">
        <f>SUMIFS('Histórico de Jogos'!$A:$A,'Histórico de Jogos'!$B:$B,"&gt;="&amp;Y$2,'Histórico de Jogos'!$B:$B,"&lt;="&amp;EOMONTH(Y$2,0),'Histórico de Jogos'!$D:$D,$A73)</f>
        <v>0</v>
      </c>
      <c r="Z73" s="80">
        <f>SUMIFS('Histórico de Jogos'!$A:$A,'Histórico de Jogos'!$B:$B,"&gt;="&amp;Z$2,'Histórico de Jogos'!$B:$B,"&lt;="&amp;EOMONTH(Z$2,0),'Histórico de Jogos'!$D:$D,$A73,'Histórico de Jogos'!$F:$F,"V")</f>
        <v>0</v>
      </c>
      <c r="AA73" s="80">
        <f>SUMIFS('Histórico de Jogos'!$A:$A,'Histórico de Jogos'!$B:$B,"&gt;="&amp;AA$2,'Histórico de Jogos'!$B:$B,"&lt;="&amp;EOMONTH(AA$2,0),'Histórico de Jogos'!$D:$D,$A73,'Histórico de Jogos'!$F:$F,"V")</f>
        <v>0</v>
      </c>
      <c r="AB73" s="80">
        <f>SUMIFS('Histórico de Jogos'!$A:$A,'Histórico de Jogos'!$B:$B,"&gt;="&amp;AB$2,'Histórico de Jogos'!$B:$B,"&lt;="&amp;EOMONTH(AB$2,0),'Histórico de Jogos'!$D:$D,$A73,'Histórico de Jogos'!$F:$F,"V")</f>
        <v>0</v>
      </c>
      <c r="AC73" s="80">
        <f>SUMIFS('Histórico de Jogos'!$A:$A,'Histórico de Jogos'!$B:$B,"&gt;="&amp;AC$2,'Histórico de Jogos'!$B:$B,"&lt;="&amp;EOMONTH(AC$2,0),'Histórico de Jogos'!$D:$D,$A73,'Histórico de Jogos'!$F:$F,"V")</f>
        <v>0</v>
      </c>
      <c r="AD73" s="80">
        <f>SUMIFS('Histórico de Jogos'!$A:$A,'Histórico de Jogos'!$B:$B,"&gt;="&amp;AD$2,'Histórico de Jogos'!$B:$B,"&lt;="&amp;EOMONTH(AD$2,0),'Histórico de Jogos'!$D:$D,$A73,'Histórico de Jogos'!$F:$F,"V")</f>
        <v>0</v>
      </c>
      <c r="AE73" s="80">
        <f>SUMIFS('Histórico de Jogos'!$A:$A,'Histórico de Jogos'!$B:$B,"&gt;="&amp;AE$2,'Histórico de Jogos'!$B:$B,"&lt;="&amp;EOMONTH(AE$2,0),'Histórico de Jogos'!$D:$D,$A73,'Histórico de Jogos'!$F:$F,"V")</f>
        <v>0</v>
      </c>
      <c r="AF73" s="80">
        <f>SUMIFS('Histórico de Jogos'!$A:$A,'Histórico de Jogos'!$B:$B,"&gt;="&amp;AF$2,'Histórico de Jogos'!$B:$B,"&lt;="&amp;EOMONTH(AF$2,0),'Histórico de Jogos'!$D:$D,$A73,'Histórico de Jogos'!$F:$F,"V")</f>
        <v>0</v>
      </c>
      <c r="AG73" s="80">
        <f>SUMIFS('Histórico de Jogos'!$A:$A,'Histórico de Jogos'!$B:$B,"&gt;="&amp;AG$2,'Histórico de Jogos'!$B:$B,"&lt;="&amp;EOMONTH(AG$2,0),'Histórico de Jogos'!$D:$D,$A73,'Histórico de Jogos'!$F:$F,"V")</f>
        <v>0</v>
      </c>
      <c r="AH73" s="80">
        <f>SUMIFS('Histórico de Jogos'!$A:$A,'Histórico de Jogos'!$B:$B,"&gt;="&amp;AH$2,'Histórico de Jogos'!$B:$B,"&lt;="&amp;EOMONTH(AH$2,0),'Histórico de Jogos'!$D:$D,$A73,'Histórico de Jogos'!$F:$F,"V")</f>
        <v>0</v>
      </c>
      <c r="AI73" s="80">
        <f>SUMIFS('Histórico de Jogos'!$A:$A,'Histórico de Jogos'!$B:$B,"&gt;="&amp;AI$2,'Histórico de Jogos'!$B:$B,"&lt;="&amp;EOMONTH(AI$2,0),'Histórico de Jogos'!$D:$D,$A73,'Histórico de Jogos'!$F:$F,"V")</f>
        <v>0</v>
      </c>
      <c r="AJ73" s="80">
        <f>SUMIFS('Histórico de Jogos'!$A:$A,'Histórico de Jogos'!$B:$B,"&gt;="&amp;AJ$2,'Histórico de Jogos'!$B:$B,"&lt;="&amp;EOMONTH(AJ$2,0),'Histórico de Jogos'!$D:$D,$A73,'Histórico de Jogos'!$F:$F,"V")</f>
        <v>0</v>
      </c>
      <c r="AK73" s="80">
        <f>SUMIFS('Histórico de Jogos'!$A:$A,'Histórico de Jogos'!$B:$B,"&gt;="&amp;AK$2,'Histórico de Jogos'!$B:$B,"&lt;="&amp;EOMONTH(AK$2,0),'Histórico de Jogos'!$D:$D,$A73,'Histórico de Jogos'!$F:$F,"V")</f>
        <v>0</v>
      </c>
      <c r="AL73" s="81">
        <f>SUMIFS('Histórico de Jogos'!$A:$A,'Histórico de Jogos'!$B:$B,"&gt;="&amp;AL$2,'Histórico de Jogos'!$B:$B,"&lt;="&amp;EOMONTH(AL$2,0),'Histórico de Jogos'!$D:$D,$A73,'Histórico de Jogos'!$F:$F,"V")</f>
        <v>0</v>
      </c>
      <c r="AM73" s="81">
        <f>SUMIFS('Histórico de Jogos'!$A:$A,'Histórico de Jogos'!$B:$B,"&gt;="&amp;AM$2,'Histórico de Jogos'!$B:$B,"&lt;="&amp;EOMONTH(AM$2,0),'Histórico de Jogos'!$D:$D,$A73,'Histórico de Jogos'!$F:$F,"V")</f>
        <v>0</v>
      </c>
      <c r="AN73" s="81">
        <f>SUMIFS('Histórico de Jogos'!$A:$A,'Histórico de Jogos'!$B:$B,"&gt;="&amp;AN$2,'Histórico de Jogos'!$B:$B,"&lt;="&amp;EOMONTH(AN$2,0),'Histórico de Jogos'!$D:$D,$A73,'Histórico de Jogos'!$F:$F,"V")</f>
        <v>0</v>
      </c>
      <c r="AO73" s="81">
        <f>SUMIFS('Histórico de Jogos'!$A:$A,'Histórico de Jogos'!$B:$B,"&gt;="&amp;AO$2,'Histórico de Jogos'!$B:$B,"&lt;="&amp;EOMONTH(AO$2,0),'Histórico de Jogos'!$D:$D,$A73,'Histórico de Jogos'!$F:$F,"V")</f>
        <v>0</v>
      </c>
      <c r="AP73" s="81">
        <f>SUMIFS('Histórico de Jogos'!$A:$A,'Histórico de Jogos'!$B:$B,"&gt;="&amp;AP$2,'Histórico de Jogos'!$B:$B,"&lt;="&amp;EOMONTH(AP$2,0),'Histórico de Jogos'!$D:$D,$A73,'Histórico de Jogos'!$F:$F,"V")</f>
        <v>0</v>
      </c>
      <c r="AQ73" s="81">
        <f>SUMIFS('Histórico de Jogos'!$A:$A,'Histórico de Jogos'!$B:$B,"&gt;="&amp;AQ$2,'Histórico de Jogos'!$B:$B,"&lt;="&amp;EOMONTH(AQ$2,0),'Histórico de Jogos'!$D:$D,$A73,'Histórico de Jogos'!$F:$F,"V")</f>
        <v>0</v>
      </c>
      <c r="AR73" s="81">
        <f>SUMIFS('Histórico de Jogos'!$A:$A,'Histórico de Jogos'!$B:$B,"&gt;="&amp;AR$2,'Histórico de Jogos'!$B:$B,"&lt;="&amp;EOMONTH(AR$2,0),'Histórico de Jogos'!$D:$D,$A73,'Histórico de Jogos'!$F:$F,"V")</f>
        <v>0</v>
      </c>
      <c r="AS73" s="81">
        <f>SUMIFS('Histórico de Jogos'!$A:$A,'Histórico de Jogos'!$B:$B,"&gt;="&amp;AS$2,'Histórico de Jogos'!$B:$B,"&lt;="&amp;EOMONTH(AS$2,0),'Histórico de Jogos'!$D:$D,$A73,'Histórico de Jogos'!$F:$F,"V")</f>
        <v>0</v>
      </c>
      <c r="AT73" s="81">
        <f>SUMIFS('Histórico de Jogos'!$A:$A,'Histórico de Jogos'!$B:$B,"&gt;="&amp;AT$2,'Histórico de Jogos'!$B:$B,"&lt;="&amp;EOMONTH(AT$2,0),'Histórico de Jogos'!$D:$D,$A73,'Histórico de Jogos'!$F:$F,"V")</f>
        <v>0</v>
      </c>
      <c r="AU73" s="81">
        <f>SUMIFS('Histórico de Jogos'!$A:$A,'Histórico de Jogos'!$B:$B,"&gt;="&amp;AU$2,'Histórico de Jogos'!$B:$B,"&lt;="&amp;EOMONTH(AU$2,0),'Histórico de Jogos'!$D:$D,$A73,'Histórico de Jogos'!$F:$F,"V")</f>
        <v>0</v>
      </c>
      <c r="AV73" s="81">
        <f>SUMIFS('Histórico de Jogos'!$A:$A,'Histórico de Jogos'!$B:$B,"&gt;="&amp;AV$2,'Histórico de Jogos'!$B:$B,"&lt;="&amp;EOMONTH(AV$2,0),'Histórico de Jogos'!$D:$D,$A73,'Histórico de Jogos'!$F:$F,"V")</f>
        <v>0</v>
      </c>
      <c r="AW73" s="81">
        <f>SUMIFS('Histórico de Jogos'!$A:$A,'Histórico de Jogos'!$B:$B,"&gt;="&amp;AW$2,'Histórico de Jogos'!$B:$B,"&lt;="&amp;EOMONTH(AW$2,0),'Histórico de Jogos'!$D:$D,$A73,'Histórico de Jogos'!$F:$F,"V")</f>
        <v>0</v>
      </c>
      <c r="AX73" s="57">
        <f>SUMIFS('Histórico de Jogos'!$A:$A,'Histórico de Jogos'!$B:$B,"&gt;="&amp;AX$2,'Histórico de Jogos'!$B:$B,"&lt;="&amp;EOMONTH(AX$2,0),'Histórico de Jogos'!$D:$D,$A73,'Histórico de Jogos'!$F:$F,"E")</f>
        <v>0</v>
      </c>
      <c r="AY73" s="57">
        <f>SUMIFS('Histórico de Jogos'!$A:$A,'Histórico de Jogos'!$B:$B,"&gt;="&amp;AY$2,'Histórico de Jogos'!$B:$B,"&lt;="&amp;EOMONTH(AY$2,0),'Histórico de Jogos'!$D:$D,$A73,'Histórico de Jogos'!$F:$F,"E")</f>
        <v>0</v>
      </c>
      <c r="AZ73" s="57">
        <f>SUMIFS('Histórico de Jogos'!$A:$A,'Histórico de Jogos'!$B:$B,"&gt;="&amp;AZ$2,'Histórico de Jogos'!$B:$B,"&lt;="&amp;EOMONTH(AZ$2,0),'Histórico de Jogos'!$D:$D,$A73,'Histórico de Jogos'!$F:$F,"E")</f>
        <v>0</v>
      </c>
      <c r="BA73" s="57">
        <f>SUMIFS('Histórico de Jogos'!$A:$A,'Histórico de Jogos'!$B:$B,"&gt;="&amp;BA$2,'Histórico de Jogos'!$B:$B,"&lt;="&amp;EOMONTH(BA$2,0),'Histórico de Jogos'!$D:$D,$A73,'Histórico de Jogos'!$F:$F,"E")</f>
        <v>0</v>
      </c>
      <c r="BB73" s="57">
        <f>SUMIFS('Histórico de Jogos'!$A:$A,'Histórico de Jogos'!$B:$B,"&gt;="&amp;BB$2,'Histórico de Jogos'!$B:$B,"&lt;="&amp;EOMONTH(BB$2,0),'Histórico de Jogos'!$D:$D,$A73,'Histórico de Jogos'!$F:$F,"E")</f>
        <v>0</v>
      </c>
      <c r="BC73" s="57">
        <f>SUMIFS('Histórico de Jogos'!$A:$A,'Histórico de Jogos'!$B:$B,"&gt;="&amp;BC$2,'Histórico de Jogos'!$B:$B,"&lt;="&amp;EOMONTH(BC$2,0),'Histórico de Jogos'!$D:$D,$A73,'Histórico de Jogos'!$F:$F,"E")</f>
        <v>0</v>
      </c>
      <c r="BD73" s="57">
        <f>SUMIFS('Histórico de Jogos'!$A:$A,'Histórico de Jogos'!$B:$B,"&gt;="&amp;BD$2,'Histórico de Jogos'!$B:$B,"&lt;="&amp;EOMONTH(BD$2,0),'Histórico de Jogos'!$D:$D,$A73,'Histórico de Jogos'!$F:$F,"E")</f>
        <v>0</v>
      </c>
      <c r="BE73" s="57">
        <f>SUMIFS('Histórico de Jogos'!$A:$A,'Histórico de Jogos'!$B:$B,"&gt;="&amp;BE$2,'Histórico de Jogos'!$B:$B,"&lt;="&amp;EOMONTH(BE$2,0),'Histórico de Jogos'!$D:$D,$A73,'Histórico de Jogos'!$F:$F,"E")</f>
        <v>0</v>
      </c>
      <c r="BF73" s="57">
        <f>SUMIFS('Histórico de Jogos'!$A:$A,'Histórico de Jogos'!$B:$B,"&gt;="&amp;BF$2,'Histórico de Jogos'!$B:$B,"&lt;="&amp;EOMONTH(BF$2,0),'Histórico de Jogos'!$D:$D,$A73,'Histórico de Jogos'!$F:$F,"E")</f>
        <v>0</v>
      </c>
      <c r="BG73" s="57">
        <f>SUMIFS('Histórico de Jogos'!$A:$A,'Histórico de Jogos'!$B:$B,"&gt;="&amp;BG$2,'Histórico de Jogos'!$B:$B,"&lt;="&amp;EOMONTH(BG$2,0),'Histórico de Jogos'!$D:$D,$A73,'Histórico de Jogos'!$F:$F,"E")</f>
        <v>0</v>
      </c>
      <c r="BH73" s="57">
        <f>SUMIFS('Histórico de Jogos'!$A:$A,'Histórico de Jogos'!$B:$B,"&gt;="&amp;BH$2,'Histórico de Jogos'!$B:$B,"&lt;="&amp;EOMONTH(BH$2,0),'Histórico de Jogos'!$D:$D,$A73,'Histórico de Jogos'!$F:$F,"E")</f>
        <v>0</v>
      </c>
      <c r="BI73" s="57">
        <f>SUMIFS('Histórico de Jogos'!$A:$A,'Histórico de Jogos'!$B:$B,"&gt;="&amp;BI$2,'Histórico de Jogos'!$B:$B,"&lt;="&amp;EOMONTH(BI$2,0),'Histórico de Jogos'!$D:$D,$A73,'Histórico de Jogos'!$F:$F,"E")</f>
        <v>0</v>
      </c>
      <c r="BJ73" s="79">
        <f t="shared" ref="BJ73:BU73" si="358">SUM(Z73*3)+(AX73)</f>
        <v>0</v>
      </c>
      <c r="BK73" s="79">
        <f t="shared" si="358"/>
        <v>0</v>
      </c>
      <c r="BL73" s="79">
        <f t="shared" si="358"/>
        <v>0</v>
      </c>
      <c r="BM73" s="79">
        <f t="shared" si="358"/>
        <v>0</v>
      </c>
      <c r="BN73" s="79">
        <f t="shared" si="358"/>
        <v>0</v>
      </c>
      <c r="BO73" s="79">
        <f t="shared" si="358"/>
        <v>0</v>
      </c>
      <c r="BP73" s="79">
        <f t="shared" si="358"/>
        <v>0</v>
      </c>
      <c r="BQ73" s="79">
        <f t="shared" si="358"/>
        <v>0</v>
      </c>
      <c r="BR73" s="79">
        <f t="shared" si="358"/>
        <v>0</v>
      </c>
      <c r="BS73" s="79">
        <f t="shared" si="358"/>
        <v>0</v>
      </c>
      <c r="BT73" s="79">
        <f t="shared" si="358"/>
        <v>0</v>
      </c>
      <c r="BU73" s="79">
        <f t="shared" si="358"/>
        <v>0</v>
      </c>
    </row>
    <row r="74">
      <c r="A74" s="22" t="str">
        <f>Atletas!A:A</f>
        <v/>
      </c>
      <c r="B74" s="78">
        <f t="shared" ref="B74:C74" si="359">BJ74/(4*3)</f>
        <v>0</v>
      </c>
      <c r="C74" s="78">
        <f t="shared" si="359"/>
        <v>0</v>
      </c>
      <c r="D74" s="78">
        <f t="shared" si="7"/>
        <v>0</v>
      </c>
      <c r="E74" s="78">
        <f t="shared" ref="E74:F74" si="360">BM74/(4*3)</f>
        <v>0</v>
      </c>
      <c r="F74" s="78">
        <f t="shared" si="360"/>
        <v>0</v>
      </c>
      <c r="G74" s="78">
        <f t="shared" si="9"/>
        <v>0</v>
      </c>
      <c r="H74" s="78">
        <f t="shared" ref="H74:I74" si="361">BP74/(4*3)</f>
        <v>0</v>
      </c>
      <c r="I74" s="78">
        <f t="shared" si="361"/>
        <v>0</v>
      </c>
      <c r="J74" s="78">
        <f t="shared" si="11"/>
        <v>0</v>
      </c>
      <c r="K74" s="78">
        <f t="shared" ref="K74:M74" si="362">BS74/(4*3)</f>
        <v>0</v>
      </c>
      <c r="L74" s="78">
        <f t="shared" si="362"/>
        <v>0</v>
      </c>
      <c r="M74" s="78">
        <f t="shared" si="362"/>
        <v>0</v>
      </c>
      <c r="N74" s="79">
        <f>SUMIFS('Histórico de Jogos'!$A:$A,'Histórico de Jogos'!$B:$B,"&gt;="&amp;N$2,'Histórico de Jogos'!$B:$B,"&lt;="&amp;EOMONTH(N$2,0),'Histórico de Jogos'!$D:$D,$A74)</f>
        <v>0</v>
      </c>
      <c r="O74" s="79">
        <f>SUMIFS('Histórico de Jogos'!$A:$A,'Histórico de Jogos'!$B:$B,"&gt;="&amp;O$2,'Histórico de Jogos'!$B:$B,"&lt;="&amp;EOMONTH(O$2,0),'Histórico de Jogos'!$D:$D,$A74)</f>
        <v>0</v>
      </c>
      <c r="P74" s="79">
        <f>SUMIFS('Histórico de Jogos'!$A:$A,'Histórico de Jogos'!$B:$B,"&gt;="&amp;P$2,'Histórico de Jogos'!$B:$B,"&lt;="&amp;EOMONTH(P$2,0),'Histórico de Jogos'!$D:$D,$A74)</f>
        <v>0</v>
      </c>
      <c r="Q74" s="79">
        <f>SUMIFS('Histórico de Jogos'!$A:$A,'Histórico de Jogos'!$B:$B,"&gt;="&amp;Q$2,'Histórico de Jogos'!$B:$B,"&lt;="&amp;EOMONTH(Q$2,0),'Histórico de Jogos'!$D:$D,$A74)</f>
        <v>0</v>
      </c>
      <c r="R74" s="79">
        <f>SUMIFS('Histórico de Jogos'!$A:$A,'Histórico de Jogos'!$B:$B,"&gt;="&amp;R$2,'Histórico de Jogos'!$B:$B,"&lt;="&amp;EOMONTH(R$2,0),'Histórico de Jogos'!$D:$D,$A74)</f>
        <v>0</v>
      </c>
      <c r="S74" s="79">
        <f>SUMIFS('Histórico de Jogos'!$A:$A,'Histórico de Jogos'!$B:$B,"&gt;="&amp;S$2,'Histórico de Jogos'!$B:$B,"&lt;="&amp;EOMONTH(S$2,0),'Histórico de Jogos'!$D:$D,$A74)</f>
        <v>0</v>
      </c>
      <c r="T74" s="79">
        <f>SUMIFS('Histórico de Jogos'!$A:$A,'Histórico de Jogos'!$B:$B,"&gt;="&amp;T$2,'Histórico de Jogos'!$B:$B,"&lt;="&amp;EOMONTH(T$2,0),'Histórico de Jogos'!$D:$D,$A74)</f>
        <v>0</v>
      </c>
      <c r="U74" s="79">
        <f>SUMIFS('Histórico de Jogos'!$A:$A,'Histórico de Jogos'!$B:$B,"&gt;="&amp;U$2,'Histórico de Jogos'!$B:$B,"&lt;="&amp;EOMONTH(U$2,0),'Histórico de Jogos'!$D:$D,$A74)</f>
        <v>0</v>
      </c>
      <c r="V74" s="79">
        <f>SUMIFS('Histórico de Jogos'!$A:$A,'Histórico de Jogos'!$B:$B,"&gt;="&amp;V$2,'Histórico de Jogos'!$B:$B,"&lt;="&amp;EOMONTH(V$2,0),'Histórico de Jogos'!$D:$D,$A74)</f>
        <v>0</v>
      </c>
      <c r="W74" s="79">
        <f>SUMIFS('Histórico de Jogos'!$A:$A,'Histórico de Jogos'!$B:$B,"&gt;="&amp;W$2,'Histórico de Jogos'!$B:$B,"&lt;="&amp;EOMONTH(W$2,0),'Histórico de Jogos'!$D:$D,$A74)</f>
        <v>0</v>
      </c>
      <c r="X74" s="79">
        <f>SUMIFS('Histórico de Jogos'!$A:$A,'Histórico de Jogos'!$B:$B,"&gt;="&amp;X$2,'Histórico de Jogos'!$B:$B,"&lt;="&amp;EOMONTH(X$2,0),'Histórico de Jogos'!$D:$D,$A74)</f>
        <v>0</v>
      </c>
      <c r="Y74" s="79">
        <f>SUMIFS('Histórico de Jogos'!$A:$A,'Histórico de Jogos'!$B:$B,"&gt;="&amp;Y$2,'Histórico de Jogos'!$B:$B,"&lt;="&amp;EOMONTH(Y$2,0),'Histórico de Jogos'!$D:$D,$A74)</f>
        <v>0</v>
      </c>
      <c r="Z74" s="80">
        <f>SUMIFS('Histórico de Jogos'!$A:$A,'Histórico de Jogos'!$B:$B,"&gt;="&amp;Z$2,'Histórico de Jogos'!$B:$B,"&lt;="&amp;EOMONTH(Z$2,0),'Histórico de Jogos'!$D:$D,$A74,'Histórico de Jogos'!$F:$F,"V")</f>
        <v>0</v>
      </c>
      <c r="AA74" s="80">
        <f>SUMIFS('Histórico de Jogos'!$A:$A,'Histórico de Jogos'!$B:$B,"&gt;="&amp;AA$2,'Histórico de Jogos'!$B:$B,"&lt;="&amp;EOMONTH(AA$2,0),'Histórico de Jogos'!$D:$D,$A74,'Histórico de Jogos'!$F:$F,"V")</f>
        <v>0</v>
      </c>
      <c r="AB74" s="80">
        <f>SUMIFS('Histórico de Jogos'!$A:$A,'Histórico de Jogos'!$B:$B,"&gt;="&amp;AB$2,'Histórico de Jogos'!$B:$B,"&lt;="&amp;EOMONTH(AB$2,0),'Histórico de Jogos'!$D:$D,$A74,'Histórico de Jogos'!$F:$F,"V")</f>
        <v>0</v>
      </c>
      <c r="AC74" s="80">
        <f>SUMIFS('Histórico de Jogos'!$A:$A,'Histórico de Jogos'!$B:$B,"&gt;="&amp;AC$2,'Histórico de Jogos'!$B:$B,"&lt;="&amp;EOMONTH(AC$2,0),'Histórico de Jogos'!$D:$D,$A74,'Histórico de Jogos'!$F:$F,"V")</f>
        <v>0</v>
      </c>
      <c r="AD74" s="80">
        <f>SUMIFS('Histórico de Jogos'!$A:$A,'Histórico de Jogos'!$B:$B,"&gt;="&amp;AD$2,'Histórico de Jogos'!$B:$B,"&lt;="&amp;EOMONTH(AD$2,0),'Histórico de Jogos'!$D:$D,$A74,'Histórico de Jogos'!$F:$F,"V")</f>
        <v>0</v>
      </c>
      <c r="AE74" s="80">
        <f>SUMIFS('Histórico de Jogos'!$A:$A,'Histórico de Jogos'!$B:$B,"&gt;="&amp;AE$2,'Histórico de Jogos'!$B:$B,"&lt;="&amp;EOMONTH(AE$2,0),'Histórico de Jogos'!$D:$D,$A74,'Histórico de Jogos'!$F:$F,"V")</f>
        <v>0</v>
      </c>
      <c r="AF74" s="80">
        <f>SUMIFS('Histórico de Jogos'!$A:$A,'Histórico de Jogos'!$B:$B,"&gt;="&amp;AF$2,'Histórico de Jogos'!$B:$B,"&lt;="&amp;EOMONTH(AF$2,0),'Histórico de Jogos'!$D:$D,$A74,'Histórico de Jogos'!$F:$F,"V")</f>
        <v>0</v>
      </c>
      <c r="AG74" s="80">
        <f>SUMIFS('Histórico de Jogos'!$A:$A,'Histórico de Jogos'!$B:$B,"&gt;="&amp;AG$2,'Histórico de Jogos'!$B:$B,"&lt;="&amp;EOMONTH(AG$2,0),'Histórico de Jogos'!$D:$D,$A74,'Histórico de Jogos'!$F:$F,"V")</f>
        <v>0</v>
      </c>
      <c r="AH74" s="80">
        <f>SUMIFS('Histórico de Jogos'!$A:$A,'Histórico de Jogos'!$B:$B,"&gt;="&amp;AH$2,'Histórico de Jogos'!$B:$B,"&lt;="&amp;EOMONTH(AH$2,0),'Histórico de Jogos'!$D:$D,$A74,'Histórico de Jogos'!$F:$F,"V")</f>
        <v>0</v>
      </c>
      <c r="AI74" s="80">
        <f>SUMIFS('Histórico de Jogos'!$A:$A,'Histórico de Jogos'!$B:$B,"&gt;="&amp;AI$2,'Histórico de Jogos'!$B:$B,"&lt;="&amp;EOMONTH(AI$2,0),'Histórico de Jogos'!$D:$D,$A74,'Histórico de Jogos'!$F:$F,"V")</f>
        <v>0</v>
      </c>
      <c r="AJ74" s="80">
        <f>SUMIFS('Histórico de Jogos'!$A:$A,'Histórico de Jogos'!$B:$B,"&gt;="&amp;AJ$2,'Histórico de Jogos'!$B:$B,"&lt;="&amp;EOMONTH(AJ$2,0),'Histórico de Jogos'!$D:$D,$A74,'Histórico de Jogos'!$F:$F,"V")</f>
        <v>0</v>
      </c>
      <c r="AK74" s="80">
        <f>SUMIFS('Histórico de Jogos'!$A:$A,'Histórico de Jogos'!$B:$B,"&gt;="&amp;AK$2,'Histórico de Jogos'!$B:$B,"&lt;="&amp;EOMONTH(AK$2,0),'Histórico de Jogos'!$D:$D,$A74,'Histórico de Jogos'!$F:$F,"V")</f>
        <v>0</v>
      </c>
      <c r="AL74" s="81">
        <f>SUMIFS('Histórico de Jogos'!$A:$A,'Histórico de Jogos'!$B:$B,"&gt;="&amp;AL$2,'Histórico de Jogos'!$B:$B,"&lt;="&amp;EOMONTH(AL$2,0),'Histórico de Jogos'!$D:$D,$A74,'Histórico de Jogos'!$F:$F,"V")</f>
        <v>0</v>
      </c>
      <c r="AM74" s="81">
        <f>SUMIFS('Histórico de Jogos'!$A:$A,'Histórico de Jogos'!$B:$B,"&gt;="&amp;AM$2,'Histórico de Jogos'!$B:$B,"&lt;="&amp;EOMONTH(AM$2,0),'Histórico de Jogos'!$D:$D,$A74,'Histórico de Jogos'!$F:$F,"V")</f>
        <v>0</v>
      </c>
      <c r="AN74" s="81">
        <f>SUMIFS('Histórico de Jogos'!$A:$A,'Histórico de Jogos'!$B:$B,"&gt;="&amp;AN$2,'Histórico de Jogos'!$B:$B,"&lt;="&amp;EOMONTH(AN$2,0),'Histórico de Jogos'!$D:$D,$A74,'Histórico de Jogos'!$F:$F,"V")</f>
        <v>0</v>
      </c>
      <c r="AO74" s="81">
        <f>SUMIFS('Histórico de Jogos'!$A:$A,'Histórico de Jogos'!$B:$B,"&gt;="&amp;AO$2,'Histórico de Jogos'!$B:$B,"&lt;="&amp;EOMONTH(AO$2,0),'Histórico de Jogos'!$D:$D,$A74,'Histórico de Jogos'!$F:$F,"V")</f>
        <v>0</v>
      </c>
      <c r="AP74" s="81">
        <f>SUMIFS('Histórico de Jogos'!$A:$A,'Histórico de Jogos'!$B:$B,"&gt;="&amp;AP$2,'Histórico de Jogos'!$B:$B,"&lt;="&amp;EOMONTH(AP$2,0),'Histórico de Jogos'!$D:$D,$A74,'Histórico de Jogos'!$F:$F,"V")</f>
        <v>0</v>
      </c>
      <c r="AQ74" s="81">
        <f>SUMIFS('Histórico de Jogos'!$A:$A,'Histórico de Jogos'!$B:$B,"&gt;="&amp;AQ$2,'Histórico de Jogos'!$B:$B,"&lt;="&amp;EOMONTH(AQ$2,0),'Histórico de Jogos'!$D:$D,$A74,'Histórico de Jogos'!$F:$F,"V")</f>
        <v>0</v>
      </c>
      <c r="AR74" s="81">
        <f>SUMIFS('Histórico de Jogos'!$A:$A,'Histórico de Jogos'!$B:$B,"&gt;="&amp;AR$2,'Histórico de Jogos'!$B:$B,"&lt;="&amp;EOMONTH(AR$2,0),'Histórico de Jogos'!$D:$D,$A74,'Histórico de Jogos'!$F:$F,"V")</f>
        <v>0</v>
      </c>
      <c r="AS74" s="81">
        <f>SUMIFS('Histórico de Jogos'!$A:$A,'Histórico de Jogos'!$B:$B,"&gt;="&amp;AS$2,'Histórico de Jogos'!$B:$B,"&lt;="&amp;EOMONTH(AS$2,0),'Histórico de Jogos'!$D:$D,$A74,'Histórico de Jogos'!$F:$F,"V")</f>
        <v>0</v>
      </c>
      <c r="AT74" s="81">
        <f>SUMIFS('Histórico de Jogos'!$A:$A,'Histórico de Jogos'!$B:$B,"&gt;="&amp;AT$2,'Histórico de Jogos'!$B:$B,"&lt;="&amp;EOMONTH(AT$2,0),'Histórico de Jogos'!$D:$D,$A74,'Histórico de Jogos'!$F:$F,"V")</f>
        <v>0</v>
      </c>
      <c r="AU74" s="81">
        <f>SUMIFS('Histórico de Jogos'!$A:$A,'Histórico de Jogos'!$B:$B,"&gt;="&amp;AU$2,'Histórico de Jogos'!$B:$B,"&lt;="&amp;EOMONTH(AU$2,0),'Histórico de Jogos'!$D:$D,$A74,'Histórico de Jogos'!$F:$F,"V")</f>
        <v>0</v>
      </c>
      <c r="AV74" s="81">
        <f>SUMIFS('Histórico de Jogos'!$A:$A,'Histórico de Jogos'!$B:$B,"&gt;="&amp;AV$2,'Histórico de Jogos'!$B:$B,"&lt;="&amp;EOMONTH(AV$2,0),'Histórico de Jogos'!$D:$D,$A74,'Histórico de Jogos'!$F:$F,"V")</f>
        <v>0</v>
      </c>
      <c r="AW74" s="81">
        <f>SUMIFS('Histórico de Jogos'!$A:$A,'Histórico de Jogos'!$B:$B,"&gt;="&amp;AW$2,'Histórico de Jogos'!$B:$B,"&lt;="&amp;EOMONTH(AW$2,0),'Histórico de Jogos'!$D:$D,$A74,'Histórico de Jogos'!$F:$F,"V")</f>
        <v>0</v>
      </c>
      <c r="AX74" s="57">
        <f>SUMIFS('Histórico de Jogos'!$A:$A,'Histórico de Jogos'!$B:$B,"&gt;="&amp;AX$2,'Histórico de Jogos'!$B:$B,"&lt;="&amp;EOMONTH(AX$2,0),'Histórico de Jogos'!$D:$D,$A74,'Histórico de Jogos'!$F:$F,"E")</f>
        <v>0</v>
      </c>
      <c r="AY74" s="57">
        <f>SUMIFS('Histórico de Jogos'!$A:$A,'Histórico de Jogos'!$B:$B,"&gt;="&amp;AY$2,'Histórico de Jogos'!$B:$B,"&lt;="&amp;EOMONTH(AY$2,0),'Histórico de Jogos'!$D:$D,$A74,'Histórico de Jogos'!$F:$F,"E")</f>
        <v>0</v>
      </c>
      <c r="AZ74" s="57">
        <f>SUMIFS('Histórico de Jogos'!$A:$A,'Histórico de Jogos'!$B:$B,"&gt;="&amp;AZ$2,'Histórico de Jogos'!$B:$B,"&lt;="&amp;EOMONTH(AZ$2,0),'Histórico de Jogos'!$D:$D,$A74,'Histórico de Jogos'!$F:$F,"E")</f>
        <v>0</v>
      </c>
      <c r="BA74" s="57">
        <f>SUMIFS('Histórico de Jogos'!$A:$A,'Histórico de Jogos'!$B:$B,"&gt;="&amp;BA$2,'Histórico de Jogos'!$B:$B,"&lt;="&amp;EOMONTH(BA$2,0),'Histórico de Jogos'!$D:$D,$A74,'Histórico de Jogos'!$F:$F,"E")</f>
        <v>0</v>
      </c>
      <c r="BB74" s="57">
        <f>SUMIFS('Histórico de Jogos'!$A:$A,'Histórico de Jogos'!$B:$B,"&gt;="&amp;BB$2,'Histórico de Jogos'!$B:$B,"&lt;="&amp;EOMONTH(BB$2,0),'Histórico de Jogos'!$D:$D,$A74,'Histórico de Jogos'!$F:$F,"E")</f>
        <v>0</v>
      </c>
      <c r="BC74" s="57">
        <f>SUMIFS('Histórico de Jogos'!$A:$A,'Histórico de Jogos'!$B:$B,"&gt;="&amp;BC$2,'Histórico de Jogos'!$B:$B,"&lt;="&amp;EOMONTH(BC$2,0),'Histórico de Jogos'!$D:$D,$A74,'Histórico de Jogos'!$F:$F,"E")</f>
        <v>0</v>
      </c>
      <c r="BD74" s="57">
        <f>SUMIFS('Histórico de Jogos'!$A:$A,'Histórico de Jogos'!$B:$B,"&gt;="&amp;BD$2,'Histórico de Jogos'!$B:$B,"&lt;="&amp;EOMONTH(BD$2,0),'Histórico de Jogos'!$D:$D,$A74,'Histórico de Jogos'!$F:$F,"E")</f>
        <v>0</v>
      </c>
      <c r="BE74" s="57">
        <f>SUMIFS('Histórico de Jogos'!$A:$A,'Histórico de Jogos'!$B:$B,"&gt;="&amp;BE$2,'Histórico de Jogos'!$B:$B,"&lt;="&amp;EOMONTH(BE$2,0),'Histórico de Jogos'!$D:$D,$A74,'Histórico de Jogos'!$F:$F,"E")</f>
        <v>0</v>
      </c>
      <c r="BF74" s="57">
        <f>SUMIFS('Histórico de Jogos'!$A:$A,'Histórico de Jogos'!$B:$B,"&gt;="&amp;BF$2,'Histórico de Jogos'!$B:$B,"&lt;="&amp;EOMONTH(BF$2,0),'Histórico de Jogos'!$D:$D,$A74,'Histórico de Jogos'!$F:$F,"E")</f>
        <v>0</v>
      </c>
      <c r="BG74" s="57">
        <f>SUMIFS('Histórico de Jogos'!$A:$A,'Histórico de Jogos'!$B:$B,"&gt;="&amp;BG$2,'Histórico de Jogos'!$B:$B,"&lt;="&amp;EOMONTH(BG$2,0),'Histórico de Jogos'!$D:$D,$A74,'Histórico de Jogos'!$F:$F,"E")</f>
        <v>0</v>
      </c>
      <c r="BH74" s="57">
        <f>SUMIFS('Histórico de Jogos'!$A:$A,'Histórico de Jogos'!$B:$B,"&gt;="&amp;BH$2,'Histórico de Jogos'!$B:$B,"&lt;="&amp;EOMONTH(BH$2,0),'Histórico de Jogos'!$D:$D,$A74,'Histórico de Jogos'!$F:$F,"E")</f>
        <v>0</v>
      </c>
      <c r="BI74" s="57">
        <f>SUMIFS('Histórico de Jogos'!$A:$A,'Histórico de Jogos'!$B:$B,"&gt;="&amp;BI$2,'Histórico de Jogos'!$B:$B,"&lt;="&amp;EOMONTH(BI$2,0),'Histórico de Jogos'!$D:$D,$A74,'Histórico de Jogos'!$F:$F,"E")</f>
        <v>0</v>
      </c>
      <c r="BJ74" s="79">
        <f t="shared" ref="BJ74:BU74" si="363">SUM(Z74*3)+(AX74)</f>
        <v>0</v>
      </c>
      <c r="BK74" s="79">
        <f t="shared" si="363"/>
        <v>0</v>
      </c>
      <c r="BL74" s="79">
        <f t="shared" si="363"/>
        <v>0</v>
      </c>
      <c r="BM74" s="79">
        <f t="shared" si="363"/>
        <v>0</v>
      </c>
      <c r="BN74" s="79">
        <f t="shared" si="363"/>
        <v>0</v>
      </c>
      <c r="BO74" s="79">
        <f t="shared" si="363"/>
        <v>0</v>
      </c>
      <c r="BP74" s="79">
        <f t="shared" si="363"/>
        <v>0</v>
      </c>
      <c r="BQ74" s="79">
        <f t="shared" si="363"/>
        <v>0</v>
      </c>
      <c r="BR74" s="79">
        <f t="shared" si="363"/>
        <v>0</v>
      </c>
      <c r="BS74" s="79">
        <f t="shared" si="363"/>
        <v>0</v>
      </c>
      <c r="BT74" s="79">
        <f t="shared" si="363"/>
        <v>0</v>
      </c>
      <c r="BU74" s="79">
        <f t="shared" si="363"/>
        <v>0</v>
      </c>
    </row>
    <row r="75">
      <c r="A75" s="22" t="str">
        <f>Atletas!A:A</f>
        <v/>
      </c>
      <c r="B75" s="78">
        <f t="shared" ref="B75:C75" si="364">BJ75/(4*3)</f>
        <v>0</v>
      </c>
      <c r="C75" s="78">
        <f t="shared" si="364"/>
        <v>0</v>
      </c>
      <c r="D75" s="78">
        <f t="shared" si="7"/>
        <v>0</v>
      </c>
      <c r="E75" s="78">
        <f t="shared" ref="E75:F75" si="365">BM75/(4*3)</f>
        <v>0</v>
      </c>
      <c r="F75" s="78">
        <f t="shared" si="365"/>
        <v>0</v>
      </c>
      <c r="G75" s="78">
        <f t="shared" si="9"/>
        <v>0</v>
      </c>
      <c r="H75" s="78">
        <f t="shared" ref="H75:I75" si="366">BP75/(4*3)</f>
        <v>0</v>
      </c>
      <c r="I75" s="78">
        <f t="shared" si="366"/>
        <v>0</v>
      </c>
      <c r="J75" s="78">
        <f t="shared" si="11"/>
        <v>0</v>
      </c>
      <c r="K75" s="78">
        <f t="shared" ref="K75:M75" si="367">BS75/(4*3)</f>
        <v>0</v>
      </c>
      <c r="L75" s="78">
        <f t="shared" si="367"/>
        <v>0</v>
      </c>
      <c r="M75" s="78">
        <f t="shared" si="367"/>
        <v>0</v>
      </c>
      <c r="N75" s="79">
        <f>SUMIFS('Histórico de Jogos'!$A:$A,'Histórico de Jogos'!$B:$B,"&gt;="&amp;N$2,'Histórico de Jogos'!$B:$B,"&lt;="&amp;EOMONTH(N$2,0),'Histórico de Jogos'!$D:$D,$A75)</f>
        <v>0</v>
      </c>
      <c r="O75" s="79">
        <f>SUMIFS('Histórico de Jogos'!$A:$A,'Histórico de Jogos'!$B:$B,"&gt;="&amp;O$2,'Histórico de Jogos'!$B:$B,"&lt;="&amp;EOMONTH(O$2,0),'Histórico de Jogos'!$D:$D,$A75)</f>
        <v>0</v>
      </c>
      <c r="P75" s="79">
        <f>SUMIFS('Histórico de Jogos'!$A:$A,'Histórico de Jogos'!$B:$B,"&gt;="&amp;P$2,'Histórico de Jogos'!$B:$B,"&lt;="&amp;EOMONTH(P$2,0),'Histórico de Jogos'!$D:$D,$A75)</f>
        <v>0</v>
      </c>
      <c r="Q75" s="79">
        <f>SUMIFS('Histórico de Jogos'!$A:$A,'Histórico de Jogos'!$B:$B,"&gt;="&amp;Q$2,'Histórico de Jogos'!$B:$B,"&lt;="&amp;EOMONTH(Q$2,0),'Histórico de Jogos'!$D:$D,$A75)</f>
        <v>0</v>
      </c>
      <c r="R75" s="79">
        <f>SUMIFS('Histórico de Jogos'!$A:$A,'Histórico de Jogos'!$B:$B,"&gt;="&amp;R$2,'Histórico de Jogos'!$B:$B,"&lt;="&amp;EOMONTH(R$2,0),'Histórico de Jogos'!$D:$D,$A75)</f>
        <v>0</v>
      </c>
      <c r="S75" s="79">
        <f>SUMIFS('Histórico de Jogos'!$A:$A,'Histórico de Jogos'!$B:$B,"&gt;="&amp;S$2,'Histórico de Jogos'!$B:$B,"&lt;="&amp;EOMONTH(S$2,0),'Histórico de Jogos'!$D:$D,$A75)</f>
        <v>0</v>
      </c>
      <c r="T75" s="79">
        <f>SUMIFS('Histórico de Jogos'!$A:$A,'Histórico de Jogos'!$B:$B,"&gt;="&amp;T$2,'Histórico de Jogos'!$B:$B,"&lt;="&amp;EOMONTH(T$2,0),'Histórico de Jogos'!$D:$D,$A75)</f>
        <v>0</v>
      </c>
      <c r="U75" s="79">
        <f>SUMIFS('Histórico de Jogos'!$A:$A,'Histórico de Jogos'!$B:$B,"&gt;="&amp;U$2,'Histórico de Jogos'!$B:$B,"&lt;="&amp;EOMONTH(U$2,0),'Histórico de Jogos'!$D:$D,$A75)</f>
        <v>0</v>
      </c>
      <c r="V75" s="79">
        <f>SUMIFS('Histórico de Jogos'!$A:$A,'Histórico de Jogos'!$B:$B,"&gt;="&amp;V$2,'Histórico de Jogos'!$B:$B,"&lt;="&amp;EOMONTH(V$2,0),'Histórico de Jogos'!$D:$D,$A75)</f>
        <v>0</v>
      </c>
      <c r="W75" s="79">
        <f>SUMIFS('Histórico de Jogos'!$A:$A,'Histórico de Jogos'!$B:$B,"&gt;="&amp;W$2,'Histórico de Jogos'!$B:$B,"&lt;="&amp;EOMONTH(W$2,0),'Histórico de Jogos'!$D:$D,$A75)</f>
        <v>0</v>
      </c>
      <c r="X75" s="79">
        <f>SUMIFS('Histórico de Jogos'!$A:$A,'Histórico de Jogos'!$B:$B,"&gt;="&amp;X$2,'Histórico de Jogos'!$B:$B,"&lt;="&amp;EOMONTH(X$2,0),'Histórico de Jogos'!$D:$D,$A75)</f>
        <v>0</v>
      </c>
      <c r="Y75" s="79">
        <f>SUMIFS('Histórico de Jogos'!$A:$A,'Histórico de Jogos'!$B:$B,"&gt;="&amp;Y$2,'Histórico de Jogos'!$B:$B,"&lt;="&amp;EOMONTH(Y$2,0),'Histórico de Jogos'!$D:$D,$A75)</f>
        <v>0</v>
      </c>
      <c r="Z75" s="80">
        <f>SUMIFS('Histórico de Jogos'!$A:$A,'Histórico de Jogos'!$B:$B,"&gt;="&amp;Z$2,'Histórico de Jogos'!$B:$B,"&lt;="&amp;EOMONTH(Z$2,0),'Histórico de Jogos'!$D:$D,$A75,'Histórico de Jogos'!$F:$F,"V")</f>
        <v>0</v>
      </c>
      <c r="AA75" s="80">
        <f>SUMIFS('Histórico de Jogos'!$A:$A,'Histórico de Jogos'!$B:$B,"&gt;="&amp;AA$2,'Histórico de Jogos'!$B:$B,"&lt;="&amp;EOMONTH(AA$2,0),'Histórico de Jogos'!$D:$D,$A75,'Histórico de Jogos'!$F:$F,"V")</f>
        <v>0</v>
      </c>
      <c r="AB75" s="80">
        <f>SUMIFS('Histórico de Jogos'!$A:$A,'Histórico de Jogos'!$B:$B,"&gt;="&amp;AB$2,'Histórico de Jogos'!$B:$B,"&lt;="&amp;EOMONTH(AB$2,0),'Histórico de Jogos'!$D:$D,$A75,'Histórico de Jogos'!$F:$F,"V")</f>
        <v>0</v>
      </c>
      <c r="AC75" s="80">
        <f>SUMIFS('Histórico de Jogos'!$A:$A,'Histórico de Jogos'!$B:$B,"&gt;="&amp;AC$2,'Histórico de Jogos'!$B:$B,"&lt;="&amp;EOMONTH(AC$2,0),'Histórico de Jogos'!$D:$D,$A75,'Histórico de Jogos'!$F:$F,"V")</f>
        <v>0</v>
      </c>
      <c r="AD75" s="80">
        <f>SUMIFS('Histórico de Jogos'!$A:$A,'Histórico de Jogos'!$B:$B,"&gt;="&amp;AD$2,'Histórico de Jogos'!$B:$B,"&lt;="&amp;EOMONTH(AD$2,0),'Histórico de Jogos'!$D:$D,$A75,'Histórico de Jogos'!$F:$F,"V")</f>
        <v>0</v>
      </c>
      <c r="AE75" s="80">
        <f>SUMIFS('Histórico de Jogos'!$A:$A,'Histórico de Jogos'!$B:$B,"&gt;="&amp;AE$2,'Histórico de Jogos'!$B:$B,"&lt;="&amp;EOMONTH(AE$2,0),'Histórico de Jogos'!$D:$D,$A75,'Histórico de Jogos'!$F:$F,"V")</f>
        <v>0</v>
      </c>
      <c r="AF75" s="80">
        <f>SUMIFS('Histórico de Jogos'!$A:$A,'Histórico de Jogos'!$B:$B,"&gt;="&amp;AF$2,'Histórico de Jogos'!$B:$B,"&lt;="&amp;EOMONTH(AF$2,0),'Histórico de Jogos'!$D:$D,$A75,'Histórico de Jogos'!$F:$F,"V")</f>
        <v>0</v>
      </c>
      <c r="AG75" s="80">
        <f>SUMIFS('Histórico de Jogos'!$A:$A,'Histórico de Jogos'!$B:$B,"&gt;="&amp;AG$2,'Histórico de Jogos'!$B:$B,"&lt;="&amp;EOMONTH(AG$2,0),'Histórico de Jogos'!$D:$D,$A75,'Histórico de Jogos'!$F:$F,"V")</f>
        <v>0</v>
      </c>
      <c r="AH75" s="80">
        <f>SUMIFS('Histórico de Jogos'!$A:$A,'Histórico de Jogos'!$B:$B,"&gt;="&amp;AH$2,'Histórico de Jogos'!$B:$B,"&lt;="&amp;EOMONTH(AH$2,0),'Histórico de Jogos'!$D:$D,$A75,'Histórico de Jogos'!$F:$F,"V")</f>
        <v>0</v>
      </c>
      <c r="AI75" s="80">
        <f>SUMIFS('Histórico de Jogos'!$A:$A,'Histórico de Jogos'!$B:$B,"&gt;="&amp;AI$2,'Histórico de Jogos'!$B:$B,"&lt;="&amp;EOMONTH(AI$2,0),'Histórico de Jogos'!$D:$D,$A75,'Histórico de Jogos'!$F:$F,"V")</f>
        <v>0</v>
      </c>
      <c r="AJ75" s="80">
        <f>SUMIFS('Histórico de Jogos'!$A:$A,'Histórico de Jogos'!$B:$B,"&gt;="&amp;AJ$2,'Histórico de Jogos'!$B:$B,"&lt;="&amp;EOMONTH(AJ$2,0),'Histórico de Jogos'!$D:$D,$A75,'Histórico de Jogos'!$F:$F,"V")</f>
        <v>0</v>
      </c>
      <c r="AK75" s="80">
        <f>SUMIFS('Histórico de Jogos'!$A:$A,'Histórico de Jogos'!$B:$B,"&gt;="&amp;AK$2,'Histórico de Jogos'!$B:$B,"&lt;="&amp;EOMONTH(AK$2,0),'Histórico de Jogos'!$D:$D,$A75,'Histórico de Jogos'!$F:$F,"V")</f>
        <v>0</v>
      </c>
      <c r="AL75" s="81">
        <f>SUMIFS('Histórico de Jogos'!$A:$A,'Histórico de Jogos'!$B:$B,"&gt;="&amp;AL$2,'Histórico de Jogos'!$B:$B,"&lt;="&amp;EOMONTH(AL$2,0),'Histórico de Jogos'!$D:$D,$A75,'Histórico de Jogos'!$F:$F,"V")</f>
        <v>0</v>
      </c>
      <c r="AM75" s="81">
        <f>SUMIFS('Histórico de Jogos'!$A:$A,'Histórico de Jogos'!$B:$B,"&gt;="&amp;AM$2,'Histórico de Jogos'!$B:$B,"&lt;="&amp;EOMONTH(AM$2,0),'Histórico de Jogos'!$D:$D,$A75,'Histórico de Jogos'!$F:$F,"V")</f>
        <v>0</v>
      </c>
      <c r="AN75" s="81">
        <f>SUMIFS('Histórico de Jogos'!$A:$A,'Histórico de Jogos'!$B:$B,"&gt;="&amp;AN$2,'Histórico de Jogos'!$B:$B,"&lt;="&amp;EOMONTH(AN$2,0),'Histórico de Jogos'!$D:$D,$A75,'Histórico de Jogos'!$F:$F,"V")</f>
        <v>0</v>
      </c>
      <c r="AO75" s="81">
        <f>SUMIFS('Histórico de Jogos'!$A:$A,'Histórico de Jogos'!$B:$B,"&gt;="&amp;AO$2,'Histórico de Jogos'!$B:$B,"&lt;="&amp;EOMONTH(AO$2,0),'Histórico de Jogos'!$D:$D,$A75,'Histórico de Jogos'!$F:$F,"V")</f>
        <v>0</v>
      </c>
      <c r="AP75" s="81">
        <f>SUMIFS('Histórico de Jogos'!$A:$A,'Histórico de Jogos'!$B:$B,"&gt;="&amp;AP$2,'Histórico de Jogos'!$B:$B,"&lt;="&amp;EOMONTH(AP$2,0),'Histórico de Jogos'!$D:$D,$A75,'Histórico de Jogos'!$F:$F,"V")</f>
        <v>0</v>
      </c>
      <c r="AQ75" s="81">
        <f>SUMIFS('Histórico de Jogos'!$A:$A,'Histórico de Jogos'!$B:$B,"&gt;="&amp;AQ$2,'Histórico de Jogos'!$B:$B,"&lt;="&amp;EOMONTH(AQ$2,0),'Histórico de Jogos'!$D:$D,$A75,'Histórico de Jogos'!$F:$F,"V")</f>
        <v>0</v>
      </c>
      <c r="AR75" s="81">
        <f>SUMIFS('Histórico de Jogos'!$A:$A,'Histórico de Jogos'!$B:$B,"&gt;="&amp;AR$2,'Histórico de Jogos'!$B:$B,"&lt;="&amp;EOMONTH(AR$2,0),'Histórico de Jogos'!$D:$D,$A75,'Histórico de Jogos'!$F:$F,"V")</f>
        <v>0</v>
      </c>
      <c r="AS75" s="81">
        <f>SUMIFS('Histórico de Jogos'!$A:$A,'Histórico de Jogos'!$B:$B,"&gt;="&amp;AS$2,'Histórico de Jogos'!$B:$B,"&lt;="&amp;EOMONTH(AS$2,0),'Histórico de Jogos'!$D:$D,$A75,'Histórico de Jogos'!$F:$F,"V")</f>
        <v>0</v>
      </c>
      <c r="AT75" s="81">
        <f>SUMIFS('Histórico de Jogos'!$A:$A,'Histórico de Jogos'!$B:$B,"&gt;="&amp;AT$2,'Histórico de Jogos'!$B:$B,"&lt;="&amp;EOMONTH(AT$2,0),'Histórico de Jogos'!$D:$D,$A75,'Histórico de Jogos'!$F:$F,"V")</f>
        <v>0</v>
      </c>
      <c r="AU75" s="81">
        <f>SUMIFS('Histórico de Jogos'!$A:$A,'Histórico de Jogos'!$B:$B,"&gt;="&amp;AU$2,'Histórico de Jogos'!$B:$B,"&lt;="&amp;EOMONTH(AU$2,0),'Histórico de Jogos'!$D:$D,$A75,'Histórico de Jogos'!$F:$F,"V")</f>
        <v>0</v>
      </c>
      <c r="AV75" s="81">
        <f>SUMIFS('Histórico de Jogos'!$A:$A,'Histórico de Jogos'!$B:$B,"&gt;="&amp;AV$2,'Histórico de Jogos'!$B:$B,"&lt;="&amp;EOMONTH(AV$2,0),'Histórico de Jogos'!$D:$D,$A75,'Histórico de Jogos'!$F:$F,"V")</f>
        <v>0</v>
      </c>
      <c r="AW75" s="81">
        <f>SUMIFS('Histórico de Jogos'!$A:$A,'Histórico de Jogos'!$B:$B,"&gt;="&amp;AW$2,'Histórico de Jogos'!$B:$B,"&lt;="&amp;EOMONTH(AW$2,0),'Histórico de Jogos'!$D:$D,$A75,'Histórico de Jogos'!$F:$F,"V")</f>
        <v>0</v>
      </c>
      <c r="AX75" s="57">
        <f>SUMIFS('Histórico de Jogos'!$A:$A,'Histórico de Jogos'!$B:$B,"&gt;="&amp;AX$2,'Histórico de Jogos'!$B:$B,"&lt;="&amp;EOMONTH(AX$2,0),'Histórico de Jogos'!$D:$D,$A75,'Histórico de Jogos'!$F:$F,"E")</f>
        <v>0</v>
      </c>
      <c r="AY75" s="57">
        <f>SUMIFS('Histórico de Jogos'!$A:$A,'Histórico de Jogos'!$B:$B,"&gt;="&amp;AY$2,'Histórico de Jogos'!$B:$B,"&lt;="&amp;EOMONTH(AY$2,0),'Histórico de Jogos'!$D:$D,$A75,'Histórico de Jogos'!$F:$F,"E")</f>
        <v>0</v>
      </c>
      <c r="AZ75" s="57">
        <f>SUMIFS('Histórico de Jogos'!$A:$A,'Histórico de Jogos'!$B:$B,"&gt;="&amp;AZ$2,'Histórico de Jogos'!$B:$B,"&lt;="&amp;EOMONTH(AZ$2,0),'Histórico de Jogos'!$D:$D,$A75,'Histórico de Jogos'!$F:$F,"E")</f>
        <v>0</v>
      </c>
      <c r="BA75" s="57">
        <f>SUMIFS('Histórico de Jogos'!$A:$A,'Histórico de Jogos'!$B:$B,"&gt;="&amp;BA$2,'Histórico de Jogos'!$B:$B,"&lt;="&amp;EOMONTH(BA$2,0),'Histórico de Jogos'!$D:$D,$A75,'Histórico de Jogos'!$F:$F,"E")</f>
        <v>0</v>
      </c>
      <c r="BB75" s="57">
        <f>SUMIFS('Histórico de Jogos'!$A:$A,'Histórico de Jogos'!$B:$B,"&gt;="&amp;BB$2,'Histórico de Jogos'!$B:$B,"&lt;="&amp;EOMONTH(BB$2,0),'Histórico de Jogos'!$D:$D,$A75,'Histórico de Jogos'!$F:$F,"E")</f>
        <v>0</v>
      </c>
      <c r="BC75" s="57">
        <f>SUMIFS('Histórico de Jogos'!$A:$A,'Histórico de Jogos'!$B:$B,"&gt;="&amp;BC$2,'Histórico de Jogos'!$B:$B,"&lt;="&amp;EOMONTH(BC$2,0),'Histórico de Jogos'!$D:$D,$A75,'Histórico de Jogos'!$F:$F,"E")</f>
        <v>0</v>
      </c>
      <c r="BD75" s="57">
        <f>SUMIFS('Histórico de Jogos'!$A:$A,'Histórico de Jogos'!$B:$B,"&gt;="&amp;BD$2,'Histórico de Jogos'!$B:$B,"&lt;="&amp;EOMONTH(BD$2,0),'Histórico de Jogos'!$D:$D,$A75,'Histórico de Jogos'!$F:$F,"E")</f>
        <v>0</v>
      </c>
      <c r="BE75" s="57">
        <f>SUMIFS('Histórico de Jogos'!$A:$A,'Histórico de Jogos'!$B:$B,"&gt;="&amp;BE$2,'Histórico de Jogos'!$B:$B,"&lt;="&amp;EOMONTH(BE$2,0),'Histórico de Jogos'!$D:$D,$A75,'Histórico de Jogos'!$F:$F,"E")</f>
        <v>0</v>
      </c>
      <c r="BF75" s="57">
        <f>SUMIFS('Histórico de Jogos'!$A:$A,'Histórico de Jogos'!$B:$B,"&gt;="&amp;BF$2,'Histórico de Jogos'!$B:$B,"&lt;="&amp;EOMONTH(BF$2,0),'Histórico de Jogos'!$D:$D,$A75,'Histórico de Jogos'!$F:$F,"E")</f>
        <v>0</v>
      </c>
      <c r="BG75" s="57">
        <f>SUMIFS('Histórico de Jogos'!$A:$A,'Histórico de Jogos'!$B:$B,"&gt;="&amp;BG$2,'Histórico de Jogos'!$B:$B,"&lt;="&amp;EOMONTH(BG$2,0),'Histórico de Jogos'!$D:$D,$A75,'Histórico de Jogos'!$F:$F,"E")</f>
        <v>0</v>
      </c>
      <c r="BH75" s="57">
        <f>SUMIFS('Histórico de Jogos'!$A:$A,'Histórico de Jogos'!$B:$B,"&gt;="&amp;BH$2,'Histórico de Jogos'!$B:$B,"&lt;="&amp;EOMONTH(BH$2,0),'Histórico de Jogos'!$D:$D,$A75,'Histórico de Jogos'!$F:$F,"E")</f>
        <v>0</v>
      </c>
      <c r="BI75" s="57">
        <f>SUMIFS('Histórico de Jogos'!$A:$A,'Histórico de Jogos'!$B:$B,"&gt;="&amp;BI$2,'Histórico de Jogos'!$B:$B,"&lt;="&amp;EOMONTH(BI$2,0),'Histórico de Jogos'!$D:$D,$A75,'Histórico de Jogos'!$F:$F,"E")</f>
        <v>0</v>
      </c>
      <c r="BJ75" s="79">
        <f t="shared" ref="BJ75:BU75" si="368">SUM(Z75*3)+(AX75)</f>
        <v>0</v>
      </c>
      <c r="BK75" s="79">
        <f t="shared" si="368"/>
        <v>0</v>
      </c>
      <c r="BL75" s="79">
        <f t="shared" si="368"/>
        <v>0</v>
      </c>
      <c r="BM75" s="79">
        <f t="shared" si="368"/>
        <v>0</v>
      </c>
      <c r="BN75" s="79">
        <f t="shared" si="368"/>
        <v>0</v>
      </c>
      <c r="BO75" s="79">
        <f t="shared" si="368"/>
        <v>0</v>
      </c>
      <c r="BP75" s="79">
        <f t="shared" si="368"/>
        <v>0</v>
      </c>
      <c r="BQ75" s="79">
        <f t="shared" si="368"/>
        <v>0</v>
      </c>
      <c r="BR75" s="79">
        <f t="shared" si="368"/>
        <v>0</v>
      </c>
      <c r="BS75" s="79">
        <f t="shared" si="368"/>
        <v>0</v>
      </c>
      <c r="BT75" s="79">
        <f t="shared" si="368"/>
        <v>0</v>
      </c>
      <c r="BU75" s="79">
        <f t="shared" si="368"/>
        <v>0</v>
      </c>
    </row>
    <row r="76">
      <c r="A76" s="22" t="str">
        <f>Atletas!A:A</f>
        <v/>
      </c>
      <c r="B76" s="78">
        <f t="shared" ref="B76:C76" si="369">BJ76/(4*3)</f>
        <v>0</v>
      </c>
      <c r="C76" s="78">
        <f t="shared" si="369"/>
        <v>0</v>
      </c>
      <c r="D76" s="78">
        <f t="shared" si="7"/>
        <v>0</v>
      </c>
      <c r="E76" s="78">
        <f t="shared" ref="E76:F76" si="370">BM76/(4*3)</f>
        <v>0</v>
      </c>
      <c r="F76" s="78">
        <f t="shared" si="370"/>
        <v>0</v>
      </c>
      <c r="G76" s="78">
        <f t="shared" si="9"/>
        <v>0</v>
      </c>
      <c r="H76" s="78">
        <f t="shared" ref="H76:I76" si="371">BP76/(4*3)</f>
        <v>0</v>
      </c>
      <c r="I76" s="78">
        <f t="shared" si="371"/>
        <v>0</v>
      </c>
      <c r="J76" s="78">
        <f t="shared" si="11"/>
        <v>0</v>
      </c>
      <c r="K76" s="78">
        <f t="shared" ref="K76:M76" si="372">BS76/(4*3)</f>
        <v>0</v>
      </c>
      <c r="L76" s="78">
        <f t="shared" si="372"/>
        <v>0</v>
      </c>
      <c r="M76" s="78">
        <f t="shared" si="372"/>
        <v>0</v>
      </c>
      <c r="N76" s="79">
        <f>SUMIFS('Histórico de Jogos'!$A:$A,'Histórico de Jogos'!$B:$B,"&gt;="&amp;N$2,'Histórico de Jogos'!$B:$B,"&lt;="&amp;EOMONTH(N$2,0),'Histórico de Jogos'!$D:$D,$A76)</f>
        <v>0</v>
      </c>
      <c r="O76" s="79">
        <f>SUMIFS('Histórico de Jogos'!$A:$A,'Histórico de Jogos'!$B:$B,"&gt;="&amp;O$2,'Histórico de Jogos'!$B:$B,"&lt;="&amp;EOMONTH(O$2,0),'Histórico de Jogos'!$D:$D,$A76)</f>
        <v>0</v>
      </c>
      <c r="P76" s="79">
        <f>SUMIFS('Histórico de Jogos'!$A:$A,'Histórico de Jogos'!$B:$B,"&gt;="&amp;P$2,'Histórico de Jogos'!$B:$B,"&lt;="&amp;EOMONTH(P$2,0),'Histórico de Jogos'!$D:$D,$A76)</f>
        <v>0</v>
      </c>
      <c r="Q76" s="79">
        <f>SUMIFS('Histórico de Jogos'!$A:$A,'Histórico de Jogos'!$B:$B,"&gt;="&amp;Q$2,'Histórico de Jogos'!$B:$B,"&lt;="&amp;EOMONTH(Q$2,0),'Histórico de Jogos'!$D:$D,$A76)</f>
        <v>0</v>
      </c>
      <c r="R76" s="79">
        <f>SUMIFS('Histórico de Jogos'!$A:$A,'Histórico de Jogos'!$B:$B,"&gt;="&amp;R$2,'Histórico de Jogos'!$B:$B,"&lt;="&amp;EOMONTH(R$2,0),'Histórico de Jogos'!$D:$D,$A76)</f>
        <v>0</v>
      </c>
      <c r="S76" s="79">
        <f>SUMIFS('Histórico de Jogos'!$A:$A,'Histórico de Jogos'!$B:$B,"&gt;="&amp;S$2,'Histórico de Jogos'!$B:$B,"&lt;="&amp;EOMONTH(S$2,0),'Histórico de Jogos'!$D:$D,$A76)</f>
        <v>0</v>
      </c>
      <c r="T76" s="79">
        <f>SUMIFS('Histórico de Jogos'!$A:$A,'Histórico de Jogos'!$B:$B,"&gt;="&amp;T$2,'Histórico de Jogos'!$B:$B,"&lt;="&amp;EOMONTH(T$2,0),'Histórico de Jogos'!$D:$D,$A76)</f>
        <v>0</v>
      </c>
      <c r="U76" s="79">
        <f>SUMIFS('Histórico de Jogos'!$A:$A,'Histórico de Jogos'!$B:$B,"&gt;="&amp;U$2,'Histórico de Jogos'!$B:$B,"&lt;="&amp;EOMONTH(U$2,0),'Histórico de Jogos'!$D:$D,$A76)</f>
        <v>0</v>
      </c>
      <c r="V76" s="79">
        <f>SUMIFS('Histórico de Jogos'!$A:$A,'Histórico de Jogos'!$B:$B,"&gt;="&amp;V$2,'Histórico de Jogos'!$B:$B,"&lt;="&amp;EOMONTH(V$2,0),'Histórico de Jogos'!$D:$D,$A76)</f>
        <v>0</v>
      </c>
      <c r="W76" s="79">
        <f>SUMIFS('Histórico de Jogos'!$A:$A,'Histórico de Jogos'!$B:$B,"&gt;="&amp;W$2,'Histórico de Jogos'!$B:$B,"&lt;="&amp;EOMONTH(W$2,0),'Histórico de Jogos'!$D:$D,$A76)</f>
        <v>0</v>
      </c>
      <c r="X76" s="79">
        <f>SUMIFS('Histórico de Jogos'!$A:$A,'Histórico de Jogos'!$B:$B,"&gt;="&amp;X$2,'Histórico de Jogos'!$B:$B,"&lt;="&amp;EOMONTH(X$2,0),'Histórico de Jogos'!$D:$D,$A76)</f>
        <v>0</v>
      </c>
      <c r="Y76" s="79"/>
      <c r="Z76" s="80">
        <f>SUMIFS('Histórico de Jogos'!$A:$A,'Histórico de Jogos'!$B:$B,"&gt;="&amp;Z$2,'Histórico de Jogos'!$B:$B,"&lt;="&amp;EOMONTH(Z$2,0),'Histórico de Jogos'!$D:$D,$A76,'Histórico de Jogos'!$F:$F,"V")</f>
        <v>0</v>
      </c>
      <c r="AA76" s="80">
        <f>SUMIFS('Histórico de Jogos'!$A:$A,'Histórico de Jogos'!$B:$B,"&gt;="&amp;AA$2,'Histórico de Jogos'!$B:$B,"&lt;="&amp;EOMONTH(AA$2,0),'Histórico de Jogos'!$D:$D,$A76,'Histórico de Jogos'!$F:$F,"V")</f>
        <v>0</v>
      </c>
      <c r="AB76" s="80">
        <f>SUMIFS('Histórico de Jogos'!$A:$A,'Histórico de Jogos'!$B:$B,"&gt;="&amp;AB$2,'Histórico de Jogos'!$B:$B,"&lt;="&amp;EOMONTH(AB$2,0),'Histórico de Jogos'!$D:$D,$A76,'Histórico de Jogos'!$F:$F,"V")</f>
        <v>0</v>
      </c>
      <c r="AC76" s="80">
        <f>SUMIFS('Histórico de Jogos'!$A:$A,'Histórico de Jogos'!$B:$B,"&gt;="&amp;AC$2,'Histórico de Jogos'!$B:$B,"&lt;="&amp;EOMONTH(AC$2,0),'Histórico de Jogos'!$D:$D,$A76,'Histórico de Jogos'!$F:$F,"V")</f>
        <v>0</v>
      </c>
      <c r="AD76" s="80">
        <f>SUMIFS('Histórico de Jogos'!$A:$A,'Histórico de Jogos'!$B:$B,"&gt;="&amp;AD$2,'Histórico de Jogos'!$B:$B,"&lt;="&amp;EOMONTH(AD$2,0),'Histórico de Jogos'!$D:$D,$A76,'Histórico de Jogos'!$F:$F,"V")</f>
        <v>0</v>
      </c>
      <c r="AE76" s="80">
        <f>SUMIFS('Histórico de Jogos'!$A:$A,'Histórico de Jogos'!$B:$B,"&gt;="&amp;AE$2,'Histórico de Jogos'!$B:$B,"&lt;="&amp;EOMONTH(AE$2,0),'Histórico de Jogos'!$D:$D,$A76,'Histórico de Jogos'!$F:$F,"V")</f>
        <v>0</v>
      </c>
      <c r="AF76" s="80">
        <f>SUMIFS('Histórico de Jogos'!$A:$A,'Histórico de Jogos'!$B:$B,"&gt;="&amp;AF$2,'Histórico de Jogos'!$B:$B,"&lt;="&amp;EOMONTH(AF$2,0),'Histórico de Jogos'!$D:$D,$A76,'Histórico de Jogos'!$F:$F,"V")</f>
        <v>0</v>
      </c>
      <c r="AG76" s="80">
        <f>SUMIFS('Histórico de Jogos'!$A:$A,'Histórico de Jogos'!$B:$B,"&gt;="&amp;AG$2,'Histórico de Jogos'!$B:$B,"&lt;="&amp;EOMONTH(AG$2,0),'Histórico de Jogos'!$D:$D,$A76,'Histórico de Jogos'!$F:$F,"V")</f>
        <v>0</v>
      </c>
      <c r="AH76" s="80">
        <f>SUMIFS('Histórico de Jogos'!$A:$A,'Histórico de Jogos'!$B:$B,"&gt;="&amp;AH$2,'Histórico de Jogos'!$B:$B,"&lt;="&amp;EOMONTH(AH$2,0),'Histórico de Jogos'!$D:$D,$A76,'Histórico de Jogos'!$F:$F,"V")</f>
        <v>0</v>
      </c>
      <c r="AI76" s="80">
        <f>SUMIFS('Histórico de Jogos'!$A:$A,'Histórico de Jogos'!$B:$B,"&gt;="&amp;AI$2,'Histórico de Jogos'!$B:$B,"&lt;="&amp;EOMONTH(AI$2,0),'Histórico de Jogos'!$D:$D,$A76,'Histórico de Jogos'!$F:$F,"V")</f>
        <v>0</v>
      </c>
      <c r="AJ76" s="80">
        <f>SUMIFS('Histórico de Jogos'!$A:$A,'Histórico de Jogos'!$B:$B,"&gt;="&amp;AJ$2,'Histórico de Jogos'!$B:$B,"&lt;="&amp;EOMONTH(AJ$2,0),'Histórico de Jogos'!$D:$D,$A76,'Histórico de Jogos'!$F:$F,"V")</f>
        <v>0</v>
      </c>
      <c r="AK76" s="80">
        <f>SUMIFS('Histórico de Jogos'!$A:$A,'Histórico de Jogos'!$B:$B,"&gt;="&amp;AK$2,'Histórico de Jogos'!$B:$B,"&lt;="&amp;EOMONTH(AK$2,0),'Histórico de Jogos'!$D:$D,$A76,'Histórico de Jogos'!$F:$F,"V")</f>
        <v>0</v>
      </c>
      <c r="AL76" s="81">
        <f>SUMIFS('Histórico de Jogos'!$A:$A,'Histórico de Jogos'!$B:$B,"&gt;="&amp;AL$2,'Histórico de Jogos'!$B:$B,"&lt;="&amp;EOMONTH(AL$2,0),'Histórico de Jogos'!$D:$D,$A76,'Histórico de Jogos'!$F:$F,"V")</f>
        <v>0</v>
      </c>
      <c r="AM76" s="81">
        <f>SUMIFS('Histórico de Jogos'!$A:$A,'Histórico de Jogos'!$B:$B,"&gt;="&amp;AM$2,'Histórico de Jogos'!$B:$B,"&lt;="&amp;EOMONTH(AM$2,0),'Histórico de Jogos'!$D:$D,$A76,'Histórico de Jogos'!$F:$F,"V")</f>
        <v>0</v>
      </c>
      <c r="AN76" s="81">
        <f>SUMIFS('Histórico de Jogos'!$A:$A,'Histórico de Jogos'!$B:$B,"&gt;="&amp;AN$2,'Histórico de Jogos'!$B:$B,"&lt;="&amp;EOMONTH(AN$2,0),'Histórico de Jogos'!$D:$D,$A76,'Histórico de Jogos'!$F:$F,"V")</f>
        <v>0</v>
      </c>
      <c r="AO76" s="81">
        <f>SUMIFS('Histórico de Jogos'!$A:$A,'Histórico de Jogos'!$B:$B,"&gt;="&amp;AO$2,'Histórico de Jogos'!$B:$B,"&lt;="&amp;EOMONTH(AO$2,0),'Histórico de Jogos'!$D:$D,$A76,'Histórico de Jogos'!$F:$F,"V")</f>
        <v>0</v>
      </c>
      <c r="AP76" s="81">
        <f>SUMIFS('Histórico de Jogos'!$A:$A,'Histórico de Jogos'!$B:$B,"&gt;="&amp;AP$2,'Histórico de Jogos'!$B:$B,"&lt;="&amp;EOMONTH(AP$2,0),'Histórico de Jogos'!$D:$D,$A76,'Histórico de Jogos'!$F:$F,"V")</f>
        <v>0</v>
      </c>
      <c r="AQ76" s="81">
        <f>SUMIFS('Histórico de Jogos'!$A:$A,'Histórico de Jogos'!$B:$B,"&gt;="&amp;AQ$2,'Histórico de Jogos'!$B:$B,"&lt;="&amp;EOMONTH(AQ$2,0),'Histórico de Jogos'!$D:$D,$A76,'Histórico de Jogos'!$F:$F,"V")</f>
        <v>0</v>
      </c>
      <c r="AR76" s="81">
        <f>SUMIFS('Histórico de Jogos'!$A:$A,'Histórico de Jogos'!$B:$B,"&gt;="&amp;AR$2,'Histórico de Jogos'!$B:$B,"&lt;="&amp;EOMONTH(AR$2,0),'Histórico de Jogos'!$D:$D,$A76,'Histórico de Jogos'!$F:$F,"V")</f>
        <v>0</v>
      </c>
      <c r="AS76" s="81">
        <f>SUMIFS('Histórico de Jogos'!$A:$A,'Histórico de Jogos'!$B:$B,"&gt;="&amp;AS$2,'Histórico de Jogos'!$B:$B,"&lt;="&amp;EOMONTH(AS$2,0),'Histórico de Jogos'!$D:$D,$A76,'Histórico de Jogos'!$F:$F,"V")</f>
        <v>0</v>
      </c>
      <c r="AT76" s="81">
        <f>SUMIFS('Histórico de Jogos'!$A:$A,'Histórico de Jogos'!$B:$B,"&gt;="&amp;AT$2,'Histórico de Jogos'!$B:$B,"&lt;="&amp;EOMONTH(AT$2,0),'Histórico de Jogos'!$D:$D,$A76,'Histórico de Jogos'!$F:$F,"V")</f>
        <v>0</v>
      </c>
      <c r="AU76" s="81">
        <f>SUMIFS('Histórico de Jogos'!$A:$A,'Histórico de Jogos'!$B:$B,"&gt;="&amp;AU$2,'Histórico de Jogos'!$B:$B,"&lt;="&amp;EOMONTH(AU$2,0),'Histórico de Jogos'!$D:$D,$A76,'Histórico de Jogos'!$F:$F,"V")</f>
        <v>0</v>
      </c>
      <c r="AV76" s="81">
        <f>SUMIFS('Histórico de Jogos'!$A:$A,'Histórico de Jogos'!$B:$B,"&gt;="&amp;AV$2,'Histórico de Jogos'!$B:$B,"&lt;="&amp;EOMONTH(AV$2,0),'Histórico de Jogos'!$D:$D,$A76,'Histórico de Jogos'!$F:$F,"V")</f>
        <v>0</v>
      </c>
      <c r="AW76" s="81">
        <f>SUMIFS('Histórico de Jogos'!$A:$A,'Histórico de Jogos'!$B:$B,"&gt;="&amp;AW$2,'Histórico de Jogos'!$B:$B,"&lt;="&amp;EOMONTH(AW$2,0),'Histórico de Jogos'!$D:$D,$A76,'Histórico de Jogos'!$F:$F,"V")</f>
        <v>0</v>
      </c>
      <c r="AX76" s="57">
        <f>SUMIFS('Histórico de Jogos'!$A:$A,'Histórico de Jogos'!$B:$B,"&gt;="&amp;AX$2,'Histórico de Jogos'!$B:$B,"&lt;="&amp;EOMONTH(AX$2,0),'Histórico de Jogos'!$D:$D,$A76,'Histórico de Jogos'!$F:$F,"E")</f>
        <v>0</v>
      </c>
      <c r="AY76" s="57">
        <f>SUMIFS('Histórico de Jogos'!$A:$A,'Histórico de Jogos'!$B:$B,"&gt;="&amp;AY$2,'Histórico de Jogos'!$B:$B,"&lt;="&amp;EOMONTH(AY$2,0),'Histórico de Jogos'!$D:$D,$A76,'Histórico de Jogos'!$F:$F,"E")</f>
        <v>0</v>
      </c>
      <c r="AZ76" s="57">
        <f>SUMIFS('Histórico de Jogos'!$A:$A,'Histórico de Jogos'!$B:$B,"&gt;="&amp;AZ$2,'Histórico de Jogos'!$B:$B,"&lt;="&amp;EOMONTH(AZ$2,0),'Histórico de Jogos'!$D:$D,$A76,'Histórico de Jogos'!$F:$F,"E")</f>
        <v>0</v>
      </c>
      <c r="BA76" s="57">
        <f>SUMIFS('Histórico de Jogos'!$A:$A,'Histórico de Jogos'!$B:$B,"&gt;="&amp;BA$2,'Histórico de Jogos'!$B:$B,"&lt;="&amp;EOMONTH(BA$2,0),'Histórico de Jogos'!$D:$D,$A76,'Histórico de Jogos'!$F:$F,"E")</f>
        <v>0</v>
      </c>
      <c r="BB76" s="57">
        <f>SUMIFS('Histórico de Jogos'!$A:$A,'Histórico de Jogos'!$B:$B,"&gt;="&amp;BB$2,'Histórico de Jogos'!$B:$B,"&lt;="&amp;EOMONTH(BB$2,0),'Histórico de Jogos'!$D:$D,$A76,'Histórico de Jogos'!$F:$F,"E")</f>
        <v>0</v>
      </c>
      <c r="BC76" s="57">
        <f>SUMIFS('Histórico de Jogos'!$A:$A,'Histórico de Jogos'!$B:$B,"&gt;="&amp;BC$2,'Histórico de Jogos'!$B:$B,"&lt;="&amp;EOMONTH(BC$2,0),'Histórico de Jogos'!$D:$D,$A76,'Histórico de Jogos'!$F:$F,"E")</f>
        <v>0</v>
      </c>
      <c r="BD76" s="57">
        <f>SUMIFS('Histórico de Jogos'!$A:$A,'Histórico de Jogos'!$B:$B,"&gt;="&amp;BD$2,'Histórico de Jogos'!$B:$B,"&lt;="&amp;EOMONTH(BD$2,0),'Histórico de Jogos'!$D:$D,$A76,'Histórico de Jogos'!$F:$F,"E")</f>
        <v>0</v>
      </c>
      <c r="BE76" s="57">
        <f>SUMIFS('Histórico de Jogos'!$A:$A,'Histórico de Jogos'!$B:$B,"&gt;="&amp;BE$2,'Histórico de Jogos'!$B:$B,"&lt;="&amp;EOMONTH(BE$2,0),'Histórico de Jogos'!$D:$D,$A76,'Histórico de Jogos'!$F:$F,"E")</f>
        <v>0</v>
      </c>
      <c r="BF76" s="57">
        <f>SUMIFS('Histórico de Jogos'!$A:$A,'Histórico de Jogos'!$B:$B,"&gt;="&amp;BF$2,'Histórico de Jogos'!$B:$B,"&lt;="&amp;EOMONTH(BF$2,0),'Histórico de Jogos'!$D:$D,$A76,'Histórico de Jogos'!$F:$F,"E")</f>
        <v>0</v>
      </c>
      <c r="BG76" s="57">
        <f>SUMIFS('Histórico de Jogos'!$A:$A,'Histórico de Jogos'!$B:$B,"&gt;="&amp;BG$2,'Histórico de Jogos'!$B:$B,"&lt;="&amp;EOMONTH(BG$2,0),'Histórico de Jogos'!$D:$D,$A76,'Histórico de Jogos'!$F:$F,"E")</f>
        <v>0</v>
      </c>
      <c r="BH76" s="57">
        <f>SUMIFS('Histórico de Jogos'!$A:$A,'Histórico de Jogos'!$B:$B,"&gt;="&amp;BH$2,'Histórico de Jogos'!$B:$B,"&lt;="&amp;EOMONTH(BH$2,0),'Histórico de Jogos'!$D:$D,$A76,'Histórico de Jogos'!$F:$F,"E")</f>
        <v>0</v>
      </c>
      <c r="BI76" s="57">
        <f>SUMIFS('Histórico de Jogos'!$A:$A,'Histórico de Jogos'!$B:$B,"&gt;="&amp;BI$2,'Histórico de Jogos'!$B:$B,"&lt;="&amp;EOMONTH(BI$2,0),'Histórico de Jogos'!$D:$D,$A76,'Histórico de Jogos'!$F:$F,"E")</f>
        <v>0</v>
      </c>
      <c r="BJ76" s="79">
        <f t="shared" ref="BJ76:BU76" si="373">SUM(Z76*3)+(AX76)</f>
        <v>0</v>
      </c>
      <c r="BK76" s="79">
        <f t="shared" si="373"/>
        <v>0</v>
      </c>
      <c r="BL76" s="79">
        <f t="shared" si="373"/>
        <v>0</v>
      </c>
      <c r="BM76" s="79">
        <f t="shared" si="373"/>
        <v>0</v>
      </c>
      <c r="BN76" s="79">
        <f t="shared" si="373"/>
        <v>0</v>
      </c>
      <c r="BO76" s="79">
        <f t="shared" si="373"/>
        <v>0</v>
      </c>
      <c r="BP76" s="79">
        <f t="shared" si="373"/>
        <v>0</v>
      </c>
      <c r="BQ76" s="79">
        <f t="shared" si="373"/>
        <v>0</v>
      </c>
      <c r="BR76" s="79">
        <f t="shared" si="373"/>
        <v>0</v>
      </c>
      <c r="BS76" s="79">
        <f t="shared" si="373"/>
        <v>0</v>
      </c>
      <c r="BT76" s="79">
        <f t="shared" si="373"/>
        <v>0</v>
      </c>
      <c r="BU76" s="79">
        <f t="shared" si="373"/>
        <v>0</v>
      </c>
    </row>
    <row r="77">
      <c r="A77" s="22" t="str">
        <f>Atletas!A:A</f>
        <v/>
      </c>
      <c r="B77" s="78">
        <f t="shared" ref="B77:C77" si="374">BJ77/(4*3)</f>
        <v>0</v>
      </c>
      <c r="C77" s="78">
        <f t="shared" si="374"/>
        <v>0</v>
      </c>
      <c r="D77" s="78">
        <f t="shared" si="7"/>
        <v>0</v>
      </c>
      <c r="E77" s="78">
        <f t="shared" ref="E77:F77" si="375">BM77/(4*3)</f>
        <v>0</v>
      </c>
      <c r="F77" s="78">
        <f t="shared" si="375"/>
        <v>0</v>
      </c>
      <c r="G77" s="78">
        <f t="shared" si="9"/>
        <v>0</v>
      </c>
      <c r="H77" s="78">
        <f t="shared" ref="H77:I77" si="376">BP77/(4*3)</f>
        <v>0</v>
      </c>
      <c r="I77" s="78">
        <f t="shared" si="376"/>
        <v>0</v>
      </c>
      <c r="J77" s="78">
        <f t="shared" si="11"/>
        <v>0</v>
      </c>
      <c r="K77" s="78">
        <f t="shared" ref="K77:M77" si="377">BS77/(4*3)</f>
        <v>0</v>
      </c>
      <c r="L77" s="78">
        <f t="shared" si="377"/>
        <v>0</v>
      </c>
      <c r="M77" s="78">
        <f t="shared" si="377"/>
        <v>0</v>
      </c>
      <c r="N77" s="79">
        <f>SUMIFS('Histórico de Jogos'!$A:$A,'Histórico de Jogos'!$B:$B,"&gt;="&amp;N$2,'Histórico de Jogos'!$B:$B,"&lt;="&amp;EOMONTH(N$2,0),'Histórico de Jogos'!$D:$D,$A77)</f>
        <v>0</v>
      </c>
      <c r="O77" s="79">
        <f>SUMIFS('Histórico de Jogos'!$A:$A,'Histórico de Jogos'!$B:$B,"&gt;="&amp;O$2,'Histórico de Jogos'!$B:$B,"&lt;="&amp;EOMONTH(O$2,0),'Histórico de Jogos'!$D:$D,$A77)</f>
        <v>0</v>
      </c>
      <c r="P77" s="79">
        <f>SUMIFS('Histórico de Jogos'!$A:$A,'Histórico de Jogos'!$B:$B,"&gt;="&amp;P$2,'Histórico de Jogos'!$B:$B,"&lt;="&amp;EOMONTH(P$2,0),'Histórico de Jogos'!$D:$D,$A77)</f>
        <v>0</v>
      </c>
      <c r="Q77" s="79">
        <f>SUMIFS('Histórico de Jogos'!$A:$A,'Histórico de Jogos'!$B:$B,"&gt;="&amp;Q$2,'Histórico de Jogos'!$B:$B,"&lt;="&amp;EOMONTH(Q$2,0),'Histórico de Jogos'!$D:$D,$A77)</f>
        <v>0</v>
      </c>
      <c r="R77" s="79">
        <f>SUMIFS('Histórico de Jogos'!$A:$A,'Histórico de Jogos'!$B:$B,"&gt;="&amp;R$2,'Histórico de Jogos'!$B:$B,"&lt;="&amp;EOMONTH(R$2,0),'Histórico de Jogos'!$D:$D,$A77)</f>
        <v>0</v>
      </c>
      <c r="S77" s="79">
        <f>SUMIFS('Histórico de Jogos'!$A:$A,'Histórico de Jogos'!$B:$B,"&gt;="&amp;S$2,'Histórico de Jogos'!$B:$B,"&lt;="&amp;EOMONTH(S$2,0),'Histórico de Jogos'!$D:$D,$A77)</f>
        <v>0</v>
      </c>
      <c r="T77" s="79">
        <f>SUMIFS('Histórico de Jogos'!$A:$A,'Histórico de Jogos'!$B:$B,"&gt;="&amp;T$2,'Histórico de Jogos'!$B:$B,"&lt;="&amp;EOMONTH(T$2,0),'Histórico de Jogos'!$D:$D,$A77)</f>
        <v>0</v>
      </c>
      <c r="U77" s="79">
        <f>SUMIFS('Histórico de Jogos'!$A:$A,'Histórico de Jogos'!$B:$B,"&gt;="&amp;U$2,'Histórico de Jogos'!$B:$B,"&lt;="&amp;EOMONTH(U$2,0),'Histórico de Jogos'!$D:$D,$A77)</f>
        <v>0</v>
      </c>
      <c r="V77" s="79">
        <f>SUMIFS('Histórico de Jogos'!$A:$A,'Histórico de Jogos'!$B:$B,"&gt;="&amp;V$2,'Histórico de Jogos'!$B:$B,"&lt;="&amp;EOMONTH(V$2,0),'Histórico de Jogos'!$D:$D,$A77)</f>
        <v>0</v>
      </c>
      <c r="W77" s="79">
        <f>SUMIFS('Histórico de Jogos'!$A:$A,'Histórico de Jogos'!$B:$B,"&gt;="&amp;W$2,'Histórico de Jogos'!$B:$B,"&lt;="&amp;EOMONTH(W$2,0),'Histórico de Jogos'!$D:$D,$A77)</f>
        <v>0</v>
      </c>
      <c r="X77" s="79">
        <f>SUMIFS('Histórico de Jogos'!$A:$A,'Histórico de Jogos'!$B:$B,"&gt;="&amp;X$2,'Histórico de Jogos'!$B:$B,"&lt;="&amp;EOMONTH(X$2,0),'Histórico de Jogos'!$D:$D,$A77)</f>
        <v>0</v>
      </c>
      <c r="Y77" s="79">
        <f>SUMIFS('Histórico de Jogos'!$A:$A,'Histórico de Jogos'!$B:$B,"&gt;="&amp;Y$2,'Histórico de Jogos'!$B:$B,"&lt;="&amp;EOMONTH(Y$2,0),'Histórico de Jogos'!$D:$D,$A77)</f>
        <v>0</v>
      </c>
      <c r="Z77" s="80">
        <f>SUMIFS('Histórico de Jogos'!$A:$A,'Histórico de Jogos'!$B:$B,"&gt;="&amp;Z$2,'Histórico de Jogos'!$B:$B,"&lt;="&amp;EOMONTH(Z$2,0),'Histórico de Jogos'!$D:$D,$A77,'Histórico de Jogos'!$F:$F,"V")</f>
        <v>0</v>
      </c>
      <c r="AA77" s="80">
        <f>SUMIFS('Histórico de Jogos'!$A:$A,'Histórico de Jogos'!$B:$B,"&gt;="&amp;AA$2,'Histórico de Jogos'!$B:$B,"&lt;="&amp;EOMONTH(AA$2,0),'Histórico de Jogos'!$D:$D,$A77,'Histórico de Jogos'!$F:$F,"V")</f>
        <v>0</v>
      </c>
      <c r="AB77" s="80">
        <f>SUMIFS('Histórico de Jogos'!$A:$A,'Histórico de Jogos'!$B:$B,"&gt;="&amp;AB$2,'Histórico de Jogos'!$B:$B,"&lt;="&amp;EOMONTH(AB$2,0),'Histórico de Jogos'!$D:$D,$A77,'Histórico de Jogos'!$F:$F,"V")</f>
        <v>0</v>
      </c>
      <c r="AC77" s="80">
        <f>SUMIFS('Histórico de Jogos'!$A:$A,'Histórico de Jogos'!$B:$B,"&gt;="&amp;AC$2,'Histórico de Jogos'!$B:$B,"&lt;="&amp;EOMONTH(AC$2,0),'Histórico de Jogos'!$D:$D,$A77,'Histórico de Jogos'!$F:$F,"V")</f>
        <v>0</v>
      </c>
      <c r="AD77" s="80">
        <f>SUMIFS('Histórico de Jogos'!$A:$A,'Histórico de Jogos'!$B:$B,"&gt;="&amp;AD$2,'Histórico de Jogos'!$B:$B,"&lt;="&amp;EOMONTH(AD$2,0),'Histórico de Jogos'!$D:$D,$A77,'Histórico de Jogos'!$F:$F,"V")</f>
        <v>0</v>
      </c>
      <c r="AE77" s="80">
        <f>SUMIFS('Histórico de Jogos'!$A:$A,'Histórico de Jogos'!$B:$B,"&gt;="&amp;AE$2,'Histórico de Jogos'!$B:$B,"&lt;="&amp;EOMONTH(AE$2,0),'Histórico de Jogos'!$D:$D,$A77,'Histórico de Jogos'!$F:$F,"V")</f>
        <v>0</v>
      </c>
      <c r="AF77" s="80">
        <f>SUMIFS('Histórico de Jogos'!$A:$A,'Histórico de Jogos'!$B:$B,"&gt;="&amp;AF$2,'Histórico de Jogos'!$B:$B,"&lt;="&amp;EOMONTH(AF$2,0),'Histórico de Jogos'!$D:$D,$A77,'Histórico de Jogos'!$F:$F,"V")</f>
        <v>0</v>
      </c>
      <c r="AG77" s="80">
        <f>SUMIFS('Histórico de Jogos'!$A:$A,'Histórico de Jogos'!$B:$B,"&gt;="&amp;AG$2,'Histórico de Jogos'!$B:$B,"&lt;="&amp;EOMONTH(AG$2,0),'Histórico de Jogos'!$D:$D,$A77,'Histórico de Jogos'!$F:$F,"V")</f>
        <v>0</v>
      </c>
      <c r="AH77" s="80">
        <f>SUMIFS('Histórico de Jogos'!$A:$A,'Histórico de Jogos'!$B:$B,"&gt;="&amp;AH$2,'Histórico de Jogos'!$B:$B,"&lt;="&amp;EOMONTH(AH$2,0),'Histórico de Jogos'!$D:$D,$A77,'Histórico de Jogos'!$F:$F,"V")</f>
        <v>0</v>
      </c>
      <c r="AI77" s="80">
        <f>SUMIFS('Histórico de Jogos'!$A:$A,'Histórico de Jogos'!$B:$B,"&gt;="&amp;AI$2,'Histórico de Jogos'!$B:$B,"&lt;="&amp;EOMONTH(AI$2,0),'Histórico de Jogos'!$D:$D,$A77,'Histórico de Jogos'!$F:$F,"V")</f>
        <v>0</v>
      </c>
      <c r="AJ77" s="80">
        <f>SUMIFS('Histórico de Jogos'!$A:$A,'Histórico de Jogos'!$B:$B,"&gt;="&amp;AJ$2,'Histórico de Jogos'!$B:$B,"&lt;="&amp;EOMONTH(AJ$2,0),'Histórico de Jogos'!$D:$D,$A77,'Histórico de Jogos'!$F:$F,"V")</f>
        <v>0</v>
      </c>
      <c r="AK77" s="80">
        <f>SUMIFS('Histórico de Jogos'!$A:$A,'Histórico de Jogos'!$B:$B,"&gt;="&amp;AK$2,'Histórico de Jogos'!$B:$B,"&lt;="&amp;EOMONTH(AK$2,0),'Histórico de Jogos'!$D:$D,$A77,'Histórico de Jogos'!$F:$F,"V")</f>
        <v>0</v>
      </c>
      <c r="AL77" s="81">
        <f>SUMIFS('Histórico de Jogos'!$A:$A,'Histórico de Jogos'!$B:$B,"&gt;="&amp;AL$2,'Histórico de Jogos'!$B:$B,"&lt;="&amp;EOMONTH(AL$2,0),'Histórico de Jogos'!$D:$D,$A77,'Histórico de Jogos'!$F:$F,"V")</f>
        <v>0</v>
      </c>
      <c r="AM77" s="81">
        <f>SUMIFS('Histórico de Jogos'!$A:$A,'Histórico de Jogos'!$B:$B,"&gt;="&amp;AM$2,'Histórico de Jogos'!$B:$B,"&lt;="&amp;EOMONTH(AM$2,0),'Histórico de Jogos'!$D:$D,$A77,'Histórico de Jogos'!$F:$F,"V")</f>
        <v>0</v>
      </c>
      <c r="AN77" s="81">
        <f>SUMIFS('Histórico de Jogos'!$A:$A,'Histórico de Jogos'!$B:$B,"&gt;="&amp;AN$2,'Histórico de Jogos'!$B:$B,"&lt;="&amp;EOMONTH(AN$2,0),'Histórico de Jogos'!$D:$D,$A77,'Histórico de Jogos'!$F:$F,"V")</f>
        <v>0</v>
      </c>
      <c r="AO77" s="81">
        <f>SUMIFS('Histórico de Jogos'!$A:$A,'Histórico de Jogos'!$B:$B,"&gt;="&amp;AO$2,'Histórico de Jogos'!$B:$B,"&lt;="&amp;EOMONTH(AO$2,0),'Histórico de Jogos'!$D:$D,$A77,'Histórico de Jogos'!$F:$F,"V")</f>
        <v>0</v>
      </c>
      <c r="AP77" s="81">
        <f>SUMIFS('Histórico de Jogos'!$A:$A,'Histórico de Jogos'!$B:$B,"&gt;="&amp;AP$2,'Histórico de Jogos'!$B:$B,"&lt;="&amp;EOMONTH(AP$2,0),'Histórico de Jogos'!$D:$D,$A77,'Histórico de Jogos'!$F:$F,"V")</f>
        <v>0</v>
      </c>
      <c r="AQ77" s="81">
        <f>SUMIFS('Histórico de Jogos'!$A:$A,'Histórico de Jogos'!$B:$B,"&gt;="&amp;AQ$2,'Histórico de Jogos'!$B:$B,"&lt;="&amp;EOMONTH(AQ$2,0),'Histórico de Jogos'!$D:$D,$A77,'Histórico de Jogos'!$F:$F,"V")</f>
        <v>0</v>
      </c>
      <c r="AR77" s="81">
        <f>SUMIFS('Histórico de Jogos'!$A:$A,'Histórico de Jogos'!$B:$B,"&gt;="&amp;AR$2,'Histórico de Jogos'!$B:$B,"&lt;="&amp;EOMONTH(AR$2,0),'Histórico de Jogos'!$D:$D,$A77,'Histórico de Jogos'!$F:$F,"V")</f>
        <v>0</v>
      </c>
      <c r="AS77" s="81">
        <f>SUMIFS('Histórico de Jogos'!$A:$A,'Histórico de Jogos'!$B:$B,"&gt;="&amp;AS$2,'Histórico de Jogos'!$B:$B,"&lt;="&amp;EOMONTH(AS$2,0),'Histórico de Jogos'!$D:$D,$A77,'Histórico de Jogos'!$F:$F,"V")</f>
        <v>0</v>
      </c>
      <c r="AT77" s="81">
        <f>SUMIFS('Histórico de Jogos'!$A:$A,'Histórico de Jogos'!$B:$B,"&gt;="&amp;AT$2,'Histórico de Jogos'!$B:$B,"&lt;="&amp;EOMONTH(AT$2,0),'Histórico de Jogos'!$D:$D,$A77,'Histórico de Jogos'!$F:$F,"V")</f>
        <v>0</v>
      </c>
      <c r="AU77" s="81">
        <f>SUMIFS('Histórico de Jogos'!$A:$A,'Histórico de Jogos'!$B:$B,"&gt;="&amp;AU$2,'Histórico de Jogos'!$B:$B,"&lt;="&amp;EOMONTH(AU$2,0),'Histórico de Jogos'!$D:$D,$A77,'Histórico de Jogos'!$F:$F,"V")</f>
        <v>0</v>
      </c>
      <c r="AV77" s="81">
        <f>SUMIFS('Histórico de Jogos'!$A:$A,'Histórico de Jogos'!$B:$B,"&gt;="&amp;AV$2,'Histórico de Jogos'!$B:$B,"&lt;="&amp;EOMONTH(AV$2,0),'Histórico de Jogos'!$D:$D,$A77,'Histórico de Jogos'!$F:$F,"V")</f>
        <v>0</v>
      </c>
      <c r="AW77" s="81">
        <f>SUMIFS('Histórico de Jogos'!$A:$A,'Histórico de Jogos'!$B:$B,"&gt;="&amp;AW$2,'Histórico de Jogos'!$B:$B,"&lt;="&amp;EOMONTH(AW$2,0),'Histórico de Jogos'!$D:$D,$A77,'Histórico de Jogos'!$F:$F,"V")</f>
        <v>0</v>
      </c>
      <c r="AX77" s="57">
        <f>SUMIFS('Histórico de Jogos'!$A:$A,'Histórico de Jogos'!$B:$B,"&gt;="&amp;AX$2,'Histórico de Jogos'!$B:$B,"&lt;="&amp;EOMONTH(AX$2,0),'Histórico de Jogos'!$D:$D,$A77,'Histórico de Jogos'!$F:$F,"E")</f>
        <v>0</v>
      </c>
      <c r="AY77" s="57">
        <f>SUMIFS('Histórico de Jogos'!$A:$A,'Histórico de Jogos'!$B:$B,"&gt;="&amp;AY$2,'Histórico de Jogos'!$B:$B,"&lt;="&amp;EOMONTH(AY$2,0),'Histórico de Jogos'!$D:$D,$A77,'Histórico de Jogos'!$F:$F,"E")</f>
        <v>0</v>
      </c>
      <c r="AZ77" s="57">
        <f>SUMIFS('Histórico de Jogos'!$A:$A,'Histórico de Jogos'!$B:$B,"&gt;="&amp;AZ$2,'Histórico de Jogos'!$B:$B,"&lt;="&amp;EOMONTH(AZ$2,0),'Histórico de Jogos'!$D:$D,$A77,'Histórico de Jogos'!$F:$F,"E")</f>
        <v>0</v>
      </c>
      <c r="BA77" s="57">
        <f>SUMIFS('Histórico de Jogos'!$A:$A,'Histórico de Jogos'!$B:$B,"&gt;="&amp;BA$2,'Histórico de Jogos'!$B:$B,"&lt;="&amp;EOMONTH(BA$2,0),'Histórico de Jogos'!$D:$D,$A77,'Histórico de Jogos'!$F:$F,"E")</f>
        <v>0</v>
      </c>
      <c r="BB77" s="57">
        <f>SUMIFS('Histórico de Jogos'!$A:$A,'Histórico de Jogos'!$B:$B,"&gt;="&amp;BB$2,'Histórico de Jogos'!$B:$B,"&lt;="&amp;EOMONTH(BB$2,0),'Histórico de Jogos'!$D:$D,$A77,'Histórico de Jogos'!$F:$F,"E")</f>
        <v>0</v>
      </c>
      <c r="BC77" s="57">
        <f>SUMIFS('Histórico de Jogos'!$A:$A,'Histórico de Jogos'!$B:$B,"&gt;="&amp;BC$2,'Histórico de Jogos'!$B:$B,"&lt;="&amp;EOMONTH(BC$2,0),'Histórico de Jogos'!$D:$D,$A77,'Histórico de Jogos'!$F:$F,"E")</f>
        <v>0</v>
      </c>
      <c r="BD77" s="57">
        <f>SUMIFS('Histórico de Jogos'!$A:$A,'Histórico de Jogos'!$B:$B,"&gt;="&amp;BD$2,'Histórico de Jogos'!$B:$B,"&lt;="&amp;EOMONTH(BD$2,0),'Histórico de Jogos'!$D:$D,$A77,'Histórico de Jogos'!$F:$F,"E")</f>
        <v>0</v>
      </c>
      <c r="BE77" s="57">
        <f>SUMIFS('Histórico de Jogos'!$A:$A,'Histórico de Jogos'!$B:$B,"&gt;="&amp;BE$2,'Histórico de Jogos'!$B:$B,"&lt;="&amp;EOMONTH(BE$2,0),'Histórico de Jogos'!$D:$D,$A77,'Histórico de Jogos'!$F:$F,"E")</f>
        <v>0</v>
      </c>
      <c r="BF77" s="57">
        <f>SUMIFS('Histórico de Jogos'!$A:$A,'Histórico de Jogos'!$B:$B,"&gt;="&amp;BF$2,'Histórico de Jogos'!$B:$B,"&lt;="&amp;EOMONTH(BF$2,0),'Histórico de Jogos'!$D:$D,$A77,'Histórico de Jogos'!$F:$F,"E")</f>
        <v>0</v>
      </c>
      <c r="BG77" s="57">
        <f>SUMIFS('Histórico de Jogos'!$A:$A,'Histórico de Jogos'!$B:$B,"&gt;="&amp;BG$2,'Histórico de Jogos'!$B:$B,"&lt;="&amp;EOMONTH(BG$2,0),'Histórico de Jogos'!$D:$D,$A77,'Histórico de Jogos'!$F:$F,"E")</f>
        <v>0</v>
      </c>
      <c r="BH77" s="57">
        <f>SUMIFS('Histórico de Jogos'!$A:$A,'Histórico de Jogos'!$B:$B,"&gt;="&amp;BH$2,'Histórico de Jogos'!$B:$B,"&lt;="&amp;EOMONTH(BH$2,0),'Histórico de Jogos'!$D:$D,$A77,'Histórico de Jogos'!$F:$F,"E")</f>
        <v>0</v>
      </c>
      <c r="BI77" s="57">
        <f>SUMIFS('Histórico de Jogos'!$A:$A,'Histórico de Jogos'!$B:$B,"&gt;="&amp;BI$2,'Histórico de Jogos'!$B:$B,"&lt;="&amp;EOMONTH(BI$2,0),'Histórico de Jogos'!$D:$D,$A77,'Histórico de Jogos'!$F:$F,"E")</f>
        <v>0</v>
      </c>
      <c r="BJ77" s="79">
        <f t="shared" ref="BJ77:BU77" si="378">SUM(Z77*3)+(AX77)</f>
        <v>0</v>
      </c>
      <c r="BK77" s="79">
        <f t="shared" si="378"/>
        <v>0</v>
      </c>
      <c r="BL77" s="79">
        <f t="shared" si="378"/>
        <v>0</v>
      </c>
      <c r="BM77" s="79">
        <f t="shared" si="378"/>
        <v>0</v>
      </c>
      <c r="BN77" s="79">
        <f t="shared" si="378"/>
        <v>0</v>
      </c>
      <c r="BO77" s="79">
        <f t="shared" si="378"/>
        <v>0</v>
      </c>
      <c r="BP77" s="79">
        <f t="shared" si="378"/>
        <v>0</v>
      </c>
      <c r="BQ77" s="79">
        <f t="shared" si="378"/>
        <v>0</v>
      </c>
      <c r="BR77" s="79">
        <f t="shared" si="378"/>
        <v>0</v>
      </c>
      <c r="BS77" s="79">
        <f t="shared" si="378"/>
        <v>0</v>
      </c>
      <c r="BT77" s="79">
        <f t="shared" si="378"/>
        <v>0</v>
      </c>
      <c r="BU77" s="79">
        <f t="shared" si="378"/>
        <v>0</v>
      </c>
    </row>
    <row r="78">
      <c r="A78" s="22" t="str">
        <f>Atletas!A:A</f>
        <v/>
      </c>
      <c r="B78" s="78">
        <f t="shared" ref="B78:C78" si="379">BJ78/(4*3)</f>
        <v>0</v>
      </c>
      <c r="C78" s="78">
        <f t="shared" si="379"/>
        <v>0</v>
      </c>
      <c r="D78" s="78">
        <f t="shared" si="7"/>
        <v>0</v>
      </c>
      <c r="E78" s="78">
        <f t="shared" ref="E78:F78" si="380">BM78/(4*3)</f>
        <v>0</v>
      </c>
      <c r="F78" s="78">
        <f t="shared" si="380"/>
        <v>0</v>
      </c>
      <c r="G78" s="78">
        <f t="shared" si="9"/>
        <v>0</v>
      </c>
      <c r="H78" s="78">
        <f t="shared" ref="H78:I78" si="381">BP78/(4*3)</f>
        <v>0</v>
      </c>
      <c r="I78" s="78">
        <f t="shared" si="381"/>
        <v>0</v>
      </c>
      <c r="J78" s="78">
        <f t="shared" si="11"/>
        <v>0</v>
      </c>
      <c r="K78" s="78">
        <f t="shared" ref="K78:M78" si="382">BS78/(4*3)</f>
        <v>0</v>
      </c>
      <c r="L78" s="78">
        <f t="shared" si="382"/>
        <v>0</v>
      </c>
      <c r="M78" s="78">
        <f t="shared" si="382"/>
        <v>0</v>
      </c>
      <c r="N78" s="79">
        <f>SUMIFS('Histórico de Jogos'!$A:$A,'Histórico de Jogos'!$B:$B,"&gt;="&amp;N$2,'Histórico de Jogos'!$B:$B,"&lt;="&amp;EOMONTH(N$2,0),'Histórico de Jogos'!$D:$D,$A78)</f>
        <v>0</v>
      </c>
      <c r="O78" s="79">
        <f>SUMIFS('Histórico de Jogos'!$A:$A,'Histórico de Jogos'!$B:$B,"&gt;="&amp;O$2,'Histórico de Jogos'!$B:$B,"&lt;="&amp;EOMONTH(O$2,0),'Histórico de Jogos'!$D:$D,$A78)</f>
        <v>0</v>
      </c>
      <c r="P78" s="79">
        <f>SUMIFS('Histórico de Jogos'!$A:$A,'Histórico de Jogos'!$B:$B,"&gt;="&amp;P$2,'Histórico de Jogos'!$B:$B,"&lt;="&amp;EOMONTH(P$2,0),'Histórico de Jogos'!$D:$D,$A78)</f>
        <v>0</v>
      </c>
      <c r="Q78" s="79">
        <f>SUMIFS('Histórico de Jogos'!$A:$A,'Histórico de Jogos'!$B:$B,"&gt;="&amp;Q$2,'Histórico de Jogos'!$B:$B,"&lt;="&amp;EOMONTH(Q$2,0),'Histórico de Jogos'!$D:$D,$A78)</f>
        <v>0</v>
      </c>
      <c r="R78" s="79">
        <f>SUMIFS('Histórico de Jogos'!$A:$A,'Histórico de Jogos'!$B:$B,"&gt;="&amp;R$2,'Histórico de Jogos'!$B:$B,"&lt;="&amp;EOMONTH(R$2,0),'Histórico de Jogos'!$D:$D,$A78)</f>
        <v>0</v>
      </c>
      <c r="S78" s="79">
        <f>SUMIFS('Histórico de Jogos'!$A:$A,'Histórico de Jogos'!$B:$B,"&gt;="&amp;S$2,'Histórico de Jogos'!$B:$B,"&lt;="&amp;EOMONTH(S$2,0),'Histórico de Jogos'!$D:$D,$A78)</f>
        <v>0</v>
      </c>
      <c r="T78" s="79">
        <f>SUMIFS('Histórico de Jogos'!$A:$A,'Histórico de Jogos'!$B:$B,"&gt;="&amp;T$2,'Histórico de Jogos'!$B:$B,"&lt;="&amp;EOMONTH(T$2,0),'Histórico de Jogos'!$D:$D,$A78)</f>
        <v>0</v>
      </c>
      <c r="U78" s="79">
        <f>SUMIFS('Histórico de Jogos'!$A:$A,'Histórico de Jogos'!$B:$B,"&gt;="&amp;U$2,'Histórico de Jogos'!$B:$B,"&lt;="&amp;EOMONTH(U$2,0),'Histórico de Jogos'!$D:$D,$A78)</f>
        <v>0</v>
      </c>
      <c r="V78" s="79">
        <f>SUMIFS('Histórico de Jogos'!$A:$A,'Histórico de Jogos'!$B:$B,"&gt;="&amp;V$2,'Histórico de Jogos'!$B:$B,"&lt;="&amp;EOMONTH(V$2,0),'Histórico de Jogos'!$D:$D,$A78)</f>
        <v>0</v>
      </c>
      <c r="W78" s="79">
        <f>SUMIFS('Histórico de Jogos'!$A:$A,'Histórico de Jogos'!$B:$B,"&gt;="&amp;W$2,'Histórico de Jogos'!$B:$B,"&lt;="&amp;EOMONTH(W$2,0),'Histórico de Jogos'!$D:$D,$A78)</f>
        <v>0</v>
      </c>
      <c r="X78" s="79">
        <f>SUMIFS('Histórico de Jogos'!$A:$A,'Histórico de Jogos'!$B:$B,"&gt;="&amp;X$2,'Histórico de Jogos'!$B:$B,"&lt;="&amp;EOMONTH(X$2,0),'Histórico de Jogos'!$D:$D,$A78)</f>
        <v>0</v>
      </c>
      <c r="Y78" s="79">
        <f>SUMIFS('Histórico de Jogos'!$A:$A,'Histórico de Jogos'!$B:$B,"&gt;="&amp;Y$2,'Histórico de Jogos'!$B:$B,"&lt;="&amp;EOMONTH(Y$2,0),'Histórico de Jogos'!$D:$D,$A78)</f>
        <v>0</v>
      </c>
      <c r="Z78" s="80">
        <f>SUMIFS('Histórico de Jogos'!$A:$A,'Histórico de Jogos'!$B:$B,"&gt;="&amp;Z$2,'Histórico de Jogos'!$B:$B,"&lt;="&amp;EOMONTH(Z$2,0),'Histórico de Jogos'!$D:$D,$A78,'Histórico de Jogos'!$F:$F,"V")</f>
        <v>0</v>
      </c>
      <c r="AA78" s="80">
        <f>SUMIFS('Histórico de Jogos'!$A:$A,'Histórico de Jogos'!$B:$B,"&gt;="&amp;AA$2,'Histórico de Jogos'!$B:$B,"&lt;="&amp;EOMONTH(AA$2,0),'Histórico de Jogos'!$D:$D,$A78,'Histórico de Jogos'!$F:$F,"V")</f>
        <v>0</v>
      </c>
      <c r="AB78" s="80">
        <f>SUMIFS('Histórico de Jogos'!$A:$A,'Histórico de Jogos'!$B:$B,"&gt;="&amp;AB$2,'Histórico de Jogos'!$B:$B,"&lt;="&amp;EOMONTH(AB$2,0),'Histórico de Jogos'!$D:$D,$A78,'Histórico de Jogos'!$F:$F,"V")</f>
        <v>0</v>
      </c>
      <c r="AC78" s="80">
        <f>SUMIFS('Histórico de Jogos'!$A:$A,'Histórico de Jogos'!$B:$B,"&gt;="&amp;AC$2,'Histórico de Jogos'!$B:$B,"&lt;="&amp;EOMONTH(AC$2,0),'Histórico de Jogos'!$D:$D,$A78,'Histórico de Jogos'!$F:$F,"V")</f>
        <v>0</v>
      </c>
      <c r="AD78" s="80">
        <f>SUMIFS('Histórico de Jogos'!$A:$A,'Histórico de Jogos'!$B:$B,"&gt;="&amp;AD$2,'Histórico de Jogos'!$B:$B,"&lt;="&amp;EOMONTH(AD$2,0),'Histórico de Jogos'!$D:$D,$A78,'Histórico de Jogos'!$F:$F,"V")</f>
        <v>0</v>
      </c>
      <c r="AE78" s="80">
        <f>SUMIFS('Histórico de Jogos'!$A:$A,'Histórico de Jogos'!$B:$B,"&gt;="&amp;AE$2,'Histórico de Jogos'!$B:$B,"&lt;="&amp;EOMONTH(AE$2,0),'Histórico de Jogos'!$D:$D,$A78,'Histórico de Jogos'!$F:$F,"V")</f>
        <v>0</v>
      </c>
      <c r="AF78" s="80">
        <f>SUMIFS('Histórico de Jogos'!$A:$A,'Histórico de Jogos'!$B:$B,"&gt;="&amp;AF$2,'Histórico de Jogos'!$B:$B,"&lt;="&amp;EOMONTH(AF$2,0),'Histórico de Jogos'!$D:$D,$A78,'Histórico de Jogos'!$F:$F,"V")</f>
        <v>0</v>
      </c>
      <c r="AG78" s="80">
        <f>SUMIFS('Histórico de Jogos'!$A:$A,'Histórico de Jogos'!$B:$B,"&gt;="&amp;AG$2,'Histórico de Jogos'!$B:$B,"&lt;="&amp;EOMONTH(AG$2,0),'Histórico de Jogos'!$D:$D,$A78,'Histórico de Jogos'!$F:$F,"V")</f>
        <v>0</v>
      </c>
      <c r="AH78" s="80">
        <f>SUMIFS('Histórico de Jogos'!$A:$A,'Histórico de Jogos'!$B:$B,"&gt;="&amp;AH$2,'Histórico de Jogos'!$B:$B,"&lt;="&amp;EOMONTH(AH$2,0),'Histórico de Jogos'!$D:$D,$A78,'Histórico de Jogos'!$F:$F,"V")</f>
        <v>0</v>
      </c>
      <c r="AI78" s="80">
        <f>SUMIFS('Histórico de Jogos'!$A:$A,'Histórico de Jogos'!$B:$B,"&gt;="&amp;AI$2,'Histórico de Jogos'!$B:$B,"&lt;="&amp;EOMONTH(AI$2,0),'Histórico de Jogos'!$D:$D,$A78,'Histórico de Jogos'!$F:$F,"V")</f>
        <v>0</v>
      </c>
      <c r="AJ78" s="80">
        <f>SUMIFS('Histórico de Jogos'!$A:$A,'Histórico de Jogos'!$B:$B,"&gt;="&amp;AJ$2,'Histórico de Jogos'!$B:$B,"&lt;="&amp;EOMONTH(AJ$2,0),'Histórico de Jogos'!$D:$D,$A78,'Histórico de Jogos'!$F:$F,"V")</f>
        <v>0</v>
      </c>
      <c r="AK78" s="80">
        <f>SUMIFS('Histórico de Jogos'!$A:$A,'Histórico de Jogos'!$B:$B,"&gt;="&amp;AK$2,'Histórico de Jogos'!$B:$B,"&lt;="&amp;EOMONTH(AK$2,0),'Histórico de Jogos'!$D:$D,$A78,'Histórico de Jogos'!$F:$F,"V")</f>
        <v>0</v>
      </c>
      <c r="AL78" s="81">
        <f>SUMIFS('Histórico de Jogos'!$A:$A,'Histórico de Jogos'!$B:$B,"&gt;="&amp;AL$2,'Histórico de Jogos'!$B:$B,"&lt;="&amp;EOMONTH(AL$2,0),'Histórico de Jogos'!$D:$D,$A78,'Histórico de Jogos'!$F:$F,"V")</f>
        <v>0</v>
      </c>
      <c r="AM78" s="81">
        <f>SUMIFS('Histórico de Jogos'!$A:$A,'Histórico de Jogos'!$B:$B,"&gt;="&amp;AM$2,'Histórico de Jogos'!$B:$B,"&lt;="&amp;EOMONTH(AM$2,0),'Histórico de Jogos'!$D:$D,$A78,'Histórico de Jogos'!$F:$F,"V")</f>
        <v>0</v>
      </c>
      <c r="AN78" s="81">
        <f>SUMIFS('Histórico de Jogos'!$A:$A,'Histórico de Jogos'!$B:$B,"&gt;="&amp;AN$2,'Histórico de Jogos'!$B:$B,"&lt;="&amp;EOMONTH(AN$2,0),'Histórico de Jogos'!$D:$D,$A78,'Histórico de Jogos'!$F:$F,"V")</f>
        <v>0</v>
      </c>
      <c r="AO78" s="81">
        <f>SUMIFS('Histórico de Jogos'!$A:$A,'Histórico de Jogos'!$B:$B,"&gt;="&amp;AO$2,'Histórico de Jogos'!$B:$B,"&lt;="&amp;EOMONTH(AO$2,0),'Histórico de Jogos'!$D:$D,$A78,'Histórico de Jogos'!$F:$F,"V")</f>
        <v>0</v>
      </c>
      <c r="AP78" s="81">
        <f>SUMIFS('Histórico de Jogos'!$A:$A,'Histórico de Jogos'!$B:$B,"&gt;="&amp;AP$2,'Histórico de Jogos'!$B:$B,"&lt;="&amp;EOMONTH(AP$2,0),'Histórico de Jogos'!$D:$D,$A78,'Histórico de Jogos'!$F:$F,"V")</f>
        <v>0</v>
      </c>
      <c r="AQ78" s="81">
        <f>SUMIFS('Histórico de Jogos'!$A:$A,'Histórico de Jogos'!$B:$B,"&gt;="&amp;AQ$2,'Histórico de Jogos'!$B:$B,"&lt;="&amp;EOMONTH(AQ$2,0),'Histórico de Jogos'!$D:$D,$A78,'Histórico de Jogos'!$F:$F,"V")</f>
        <v>0</v>
      </c>
      <c r="AR78" s="81">
        <f>SUMIFS('Histórico de Jogos'!$A:$A,'Histórico de Jogos'!$B:$B,"&gt;="&amp;AR$2,'Histórico de Jogos'!$B:$B,"&lt;="&amp;EOMONTH(AR$2,0),'Histórico de Jogos'!$D:$D,$A78,'Histórico de Jogos'!$F:$F,"V")</f>
        <v>0</v>
      </c>
      <c r="AS78" s="81">
        <f>SUMIFS('Histórico de Jogos'!$A:$A,'Histórico de Jogos'!$B:$B,"&gt;="&amp;AS$2,'Histórico de Jogos'!$B:$B,"&lt;="&amp;EOMONTH(AS$2,0),'Histórico de Jogos'!$D:$D,$A78,'Histórico de Jogos'!$F:$F,"V")</f>
        <v>0</v>
      </c>
      <c r="AT78" s="81">
        <f>SUMIFS('Histórico de Jogos'!$A:$A,'Histórico de Jogos'!$B:$B,"&gt;="&amp;AT$2,'Histórico de Jogos'!$B:$B,"&lt;="&amp;EOMONTH(AT$2,0),'Histórico de Jogos'!$D:$D,$A78,'Histórico de Jogos'!$F:$F,"V")</f>
        <v>0</v>
      </c>
      <c r="AU78" s="81">
        <f>SUMIFS('Histórico de Jogos'!$A:$A,'Histórico de Jogos'!$B:$B,"&gt;="&amp;AU$2,'Histórico de Jogos'!$B:$B,"&lt;="&amp;EOMONTH(AU$2,0),'Histórico de Jogos'!$D:$D,$A78,'Histórico de Jogos'!$F:$F,"V")</f>
        <v>0</v>
      </c>
      <c r="AV78" s="81">
        <f>SUMIFS('Histórico de Jogos'!$A:$A,'Histórico de Jogos'!$B:$B,"&gt;="&amp;AV$2,'Histórico de Jogos'!$B:$B,"&lt;="&amp;EOMONTH(AV$2,0),'Histórico de Jogos'!$D:$D,$A78,'Histórico de Jogos'!$F:$F,"V")</f>
        <v>0</v>
      </c>
      <c r="AW78" s="81">
        <f>SUMIFS('Histórico de Jogos'!$A:$A,'Histórico de Jogos'!$B:$B,"&gt;="&amp;AW$2,'Histórico de Jogos'!$B:$B,"&lt;="&amp;EOMONTH(AW$2,0),'Histórico de Jogos'!$D:$D,$A78,'Histórico de Jogos'!$F:$F,"V")</f>
        <v>0</v>
      </c>
      <c r="AX78" s="57">
        <f>SUMIFS('Histórico de Jogos'!$A:$A,'Histórico de Jogos'!$B:$B,"&gt;="&amp;AX$2,'Histórico de Jogos'!$B:$B,"&lt;="&amp;EOMONTH(AX$2,0),'Histórico de Jogos'!$D:$D,$A78,'Histórico de Jogos'!$F:$F,"E")</f>
        <v>0</v>
      </c>
      <c r="AY78" s="57">
        <f>SUMIFS('Histórico de Jogos'!$A:$A,'Histórico de Jogos'!$B:$B,"&gt;="&amp;AY$2,'Histórico de Jogos'!$B:$B,"&lt;="&amp;EOMONTH(AY$2,0),'Histórico de Jogos'!$D:$D,$A78,'Histórico de Jogos'!$F:$F,"E")</f>
        <v>0</v>
      </c>
      <c r="AZ78" s="57">
        <f>SUMIFS('Histórico de Jogos'!$A:$A,'Histórico de Jogos'!$B:$B,"&gt;="&amp;AZ$2,'Histórico de Jogos'!$B:$B,"&lt;="&amp;EOMONTH(AZ$2,0),'Histórico de Jogos'!$D:$D,$A78,'Histórico de Jogos'!$F:$F,"E")</f>
        <v>0</v>
      </c>
      <c r="BA78" s="57">
        <f>SUMIFS('Histórico de Jogos'!$A:$A,'Histórico de Jogos'!$B:$B,"&gt;="&amp;BA$2,'Histórico de Jogos'!$B:$B,"&lt;="&amp;EOMONTH(BA$2,0),'Histórico de Jogos'!$D:$D,$A78,'Histórico de Jogos'!$F:$F,"E")</f>
        <v>0</v>
      </c>
      <c r="BB78" s="57">
        <f>SUMIFS('Histórico de Jogos'!$A:$A,'Histórico de Jogos'!$B:$B,"&gt;="&amp;BB$2,'Histórico de Jogos'!$B:$B,"&lt;="&amp;EOMONTH(BB$2,0),'Histórico de Jogos'!$D:$D,$A78,'Histórico de Jogos'!$F:$F,"E")</f>
        <v>0</v>
      </c>
      <c r="BC78" s="57">
        <f>SUMIFS('Histórico de Jogos'!$A:$A,'Histórico de Jogos'!$B:$B,"&gt;="&amp;BC$2,'Histórico de Jogos'!$B:$B,"&lt;="&amp;EOMONTH(BC$2,0),'Histórico de Jogos'!$D:$D,$A78,'Histórico de Jogos'!$F:$F,"E")</f>
        <v>0</v>
      </c>
      <c r="BD78" s="57">
        <f>SUMIFS('Histórico de Jogos'!$A:$A,'Histórico de Jogos'!$B:$B,"&gt;="&amp;BD$2,'Histórico de Jogos'!$B:$B,"&lt;="&amp;EOMONTH(BD$2,0),'Histórico de Jogos'!$D:$D,$A78,'Histórico de Jogos'!$F:$F,"E")</f>
        <v>0</v>
      </c>
      <c r="BE78" s="57">
        <f>SUMIFS('Histórico de Jogos'!$A:$A,'Histórico de Jogos'!$B:$B,"&gt;="&amp;BE$2,'Histórico de Jogos'!$B:$B,"&lt;="&amp;EOMONTH(BE$2,0),'Histórico de Jogos'!$D:$D,$A78,'Histórico de Jogos'!$F:$F,"E")</f>
        <v>0</v>
      </c>
      <c r="BF78" s="57">
        <f>SUMIFS('Histórico de Jogos'!$A:$A,'Histórico de Jogos'!$B:$B,"&gt;="&amp;BF$2,'Histórico de Jogos'!$B:$B,"&lt;="&amp;EOMONTH(BF$2,0),'Histórico de Jogos'!$D:$D,$A78,'Histórico de Jogos'!$F:$F,"E")</f>
        <v>0</v>
      </c>
      <c r="BG78" s="57">
        <f>SUMIFS('Histórico de Jogos'!$A:$A,'Histórico de Jogos'!$B:$B,"&gt;="&amp;BG$2,'Histórico de Jogos'!$B:$B,"&lt;="&amp;EOMONTH(BG$2,0),'Histórico de Jogos'!$D:$D,$A78,'Histórico de Jogos'!$F:$F,"E")</f>
        <v>0</v>
      </c>
      <c r="BH78" s="57">
        <f>SUMIFS('Histórico de Jogos'!$A:$A,'Histórico de Jogos'!$B:$B,"&gt;="&amp;BH$2,'Histórico de Jogos'!$B:$B,"&lt;="&amp;EOMONTH(BH$2,0),'Histórico de Jogos'!$D:$D,$A78,'Histórico de Jogos'!$F:$F,"E")</f>
        <v>0</v>
      </c>
      <c r="BI78" s="57">
        <f>SUMIFS('Histórico de Jogos'!$A:$A,'Histórico de Jogos'!$B:$B,"&gt;="&amp;BI$2,'Histórico de Jogos'!$B:$B,"&lt;="&amp;EOMONTH(BI$2,0),'Histórico de Jogos'!$D:$D,$A78,'Histórico de Jogos'!$F:$F,"E")</f>
        <v>0</v>
      </c>
      <c r="BJ78" s="79">
        <f t="shared" ref="BJ78:BU78" si="383">SUM(Z78*3)+(AX78)</f>
        <v>0</v>
      </c>
      <c r="BK78" s="79">
        <f t="shared" si="383"/>
        <v>0</v>
      </c>
      <c r="BL78" s="79">
        <f t="shared" si="383"/>
        <v>0</v>
      </c>
      <c r="BM78" s="79">
        <f t="shared" si="383"/>
        <v>0</v>
      </c>
      <c r="BN78" s="79">
        <f t="shared" si="383"/>
        <v>0</v>
      </c>
      <c r="BO78" s="79">
        <f t="shared" si="383"/>
        <v>0</v>
      </c>
      <c r="BP78" s="79">
        <f t="shared" si="383"/>
        <v>0</v>
      </c>
      <c r="BQ78" s="79">
        <f t="shared" si="383"/>
        <v>0</v>
      </c>
      <c r="BR78" s="79">
        <f t="shared" si="383"/>
        <v>0</v>
      </c>
      <c r="BS78" s="79">
        <f t="shared" si="383"/>
        <v>0</v>
      </c>
      <c r="BT78" s="79">
        <f t="shared" si="383"/>
        <v>0</v>
      </c>
      <c r="BU78" s="79">
        <f t="shared" si="383"/>
        <v>0</v>
      </c>
    </row>
    <row r="79">
      <c r="A79" s="22" t="str">
        <f>Atletas!A:A</f>
        <v/>
      </c>
      <c r="B79" s="78">
        <f t="shared" ref="B79:C79" si="384">BJ79/(4*3)</f>
        <v>0</v>
      </c>
      <c r="C79" s="78">
        <f t="shared" si="384"/>
        <v>0</v>
      </c>
      <c r="D79" s="78">
        <f t="shared" si="7"/>
        <v>0</v>
      </c>
      <c r="E79" s="78">
        <f t="shared" ref="E79:F79" si="385">BM79/(4*3)</f>
        <v>0</v>
      </c>
      <c r="F79" s="78">
        <f t="shared" si="385"/>
        <v>0</v>
      </c>
      <c r="G79" s="78">
        <f t="shared" si="9"/>
        <v>0</v>
      </c>
      <c r="H79" s="78">
        <f t="shared" ref="H79:I79" si="386">BP79/(4*3)</f>
        <v>0</v>
      </c>
      <c r="I79" s="78">
        <f t="shared" si="386"/>
        <v>0</v>
      </c>
      <c r="J79" s="78">
        <f t="shared" si="11"/>
        <v>0</v>
      </c>
      <c r="K79" s="78">
        <f t="shared" ref="K79:M79" si="387">BS79/(4*3)</f>
        <v>0</v>
      </c>
      <c r="L79" s="78">
        <f t="shared" si="387"/>
        <v>0</v>
      </c>
      <c r="M79" s="78">
        <f t="shared" si="387"/>
        <v>0</v>
      </c>
      <c r="N79" s="79">
        <f>SUMIFS('Histórico de Jogos'!$A:$A,'Histórico de Jogos'!$B:$B,"&gt;="&amp;N$2,'Histórico de Jogos'!$B:$B,"&lt;="&amp;EOMONTH(N$2,0),'Histórico de Jogos'!$D:$D,$A79)</f>
        <v>0</v>
      </c>
      <c r="O79" s="79">
        <f>SUMIFS('Histórico de Jogos'!$A:$A,'Histórico de Jogos'!$B:$B,"&gt;="&amp;O$2,'Histórico de Jogos'!$B:$B,"&lt;="&amp;EOMONTH(O$2,0),'Histórico de Jogos'!$D:$D,$A79)</f>
        <v>0</v>
      </c>
      <c r="P79" s="79">
        <f>SUMIFS('Histórico de Jogos'!$A:$A,'Histórico de Jogos'!$B:$B,"&gt;="&amp;P$2,'Histórico de Jogos'!$B:$B,"&lt;="&amp;EOMONTH(P$2,0),'Histórico de Jogos'!$D:$D,$A79)</f>
        <v>0</v>
      </c>
      <c r="Q79" s="79">
        <f>SUMIFS('Histórico de Jogos'!$A:$A,'Histórico de Jogos'!$B:$B,"&gt;="&amp;Q$2,'Histórico de Jogos'!$B:$B,"&lt;="&amp;EOMONTH(Q$2,0),'Histórico de Jogos'!$D:$D,$A79)</f>
        <v>0</v>
      </c>
      <c r="R79" s="79">
        <f>SUMIFS('Histórico de Jogos'!$A:$A,'Histórico de Jogos'!$B:$B,"&gt;="&amp;R$2,'Histórico de Jogos'!$B:$B,"&lt;="&amp;EOMONTH(R$2,0),'Histórico de Jogos'!$D:$D,$A79)</f>
        <v>0</v>
      </c>
      <c r="S79" s="79">
        <f>SUMIFS('Histórico de Jogos'!$A:$A,'Histórico de Jogos'!$B:$B,"&gt;="&amp;S$2,'Histórico de Jogos'!$B:$B,"&lt;="&amp;EOMONTH(S$2,0),'Histórico de Jogos'!$D:$D,$A79)</f>
        <v>0</v>
      </c>
      <c r="T79" s="79">
        <f>SUMIFS('Histórico de Jogos'!$A:$A,'Histórico de Jogos'!$B:$B,"&gt;="&amp;T$2,'Histórico de Jogos'!$B:$B,"&lt;="&amp;EOMONTH(T$2,0),'Histórico de Jogos'!$D:$D,$A79)</f>
        <v>0</v>
      </c>
      <c r="U79" s="79">
        <f>SUMIFS('Histórico de Jogos'!$A:$A,'Histórico de Jogos'!$B:$B,"&gt;="&amp;U$2,'Histórico de Jogos'!$B:$B,"&lt;="&amp;EOMONTH(U$2,0),'Histórico de Jogos'!$D:$D,$A79)</f>
        <v>0</v>
      </c>
      <c r="V79" s="79">
        <f>SUMIFS('Histórico de Jogos'!$A:$A,'Histórico de Jogos'!$B:$B,"&gt;="&amp;V$2,'Histórico de Jogos'!$B:$B,"&lt;="&amp;EOMONTH(V$2,0),'Histórico de Jogos'!$D:$D,$A79)</f>
        <v>0</v>
      </c>
      <c r="W79" s="79">
        <f>SUMIFS('Histórico de Jogos'!$A:$A,'Histórico de Jogos'!$B:$B,"&gt;="&amp;W$2,'Histórico de Jogos'!$B:$B,"&lt;="&amp;EOMONTH(W$2,0),'Histórico de Jogos'!$D:$D,$A79)</f>
        <v>0</v>
      </c>
      <c r="X79" s="79">
        <f>SUMIFS('Histórico de Jogos'!$A:$A,'Histórico de Jogos'!$B:$B,"&gt;="&amp;X$2,'Histórico de Jogos'!$B:$B,"&lt;="&amp;EOMONTH(X$2,0),'Histórico de Jogos'!$D:$D,$A79)</f>
        <v>0</v>
      </c>
      <c r="Y79" s="79">
        <f>SUMIFS('Histórico de Jogos'!$A:$A,'Histórico de Jogos'!$B:$B,"&gt;="&amp;Y$2,'Histórico de Jogos'!$B:$B,"&lt;="&amp;EOMONTH(Y$2,0),'Histórico de Jogos'!$D:$D,$A79)</f>
        <v>0</v>
      </c>
      <c r="Z79" s="80">
        <f>SUMIFS('Histórico de Jogos'!$A:$A,'Histórico de Jogos'!$B:$B,"&gt;="&amp;Z$2,'Histórico de Jogos'!$B:$B,"&lt;="&amp;EOMONTH(Z$2,0),'Histórico de Jogos'!$D:$D,$A79,'Histórico de Jogos'!$F:$F,"V")</f>
        <v>0</v>
      </c>
      <c r="AA79" s="80">
        <f>SUMIFS('Histórico de Jogos'!$A:$A,'Histórico de Jogos'!$B:$B,"&gt;="&amp;AA$2,'Histórico de Jogos'!$B:$B,"&lt;="&amp;EOMONTH(AA$2,0),'Histórico de Jogos'!$D:$D,$A79,'Histórico de Jogos'!$F:$F,"V")</f>
        <v>0</v>
      </c>
      <c r="AB79" s="80">
        <f>SUMIFS('Histórico de Jogos'!$A:$A,'Histórico de Jogos'!$B:$B,"&gt;="&amp;AB$2,'Histórico de Jogos'!$B:$B,"&lt;="&amp;EOMONTH(AB$2,0),'Histórico de Jogos'!$D:$D,$A79,'Histórico de Jogos'!$F:$F,"V")</f>
        <v>0</v>
      </c>
      <c r="AC79" s="80">
        <f>SUMIFS('Histórico de Jogos'!$A:$A,'Histórico de Jogos'!$B:$B,"&gt;="&amp;AC$2,'Histórico de Jogos'!$B:$B,"&lt;="&amp;EOMONTH(AC$2,0),'Histórico de Jogos'!$D:$D,$A79,'Histórico de Jogos'!$F:$F,"V")</f>
        <v>0</v>
      </c>
      <c r="AD79" s="80">
        <f>SUMIFS('Histórico de Jogos'!$A:$A,'Histórico de Jogos'!$B:$B,"&gt;="&amp;AD$2,'Histórico de Jogos'!$B:$B,"&lt;="&amp;EOMONTH(AD$2,0),'Histórico de Jogos'!$D:$D,$A79,'Histórico de Jogos'!$F:$F,"V")</f>
        <v>0</v>
      </c>
      <c r="AE79" s="80">
        <f>SUMIFS('Histórico de Jogos'!$A:$A,'Histórico de Jogos'!$B:$B,"&gt;="&amp;AE$2,'Histórico de Jogos'!$B:$B,"&lt;="&amp;EOMONTH(AE$2,0),'Histórico de Jogos'!$D:$D,$A79,'Histórico de Jogos'!$F:$F,"V")</f>
        <v>0</v>
      </c>
      <c r="AF79" s="80">
        <f>SUMIFS('Histórico de Jogos'!$A:$A,'Histórico de Jogos'!$B:$B,"&gt;="&amp;AF$2,'Histórico de Jogos'!$B:$B,"&lt;="&amp;EOMONTH(AF$2,0),'Histórico de Jogos'!$D:$D,$A79,'Histórico de Jogos'!$F:$F,"V")</f>
        <v>0</v>
      </c>
      <c r="AG79" s="80">
        <f>SUMIFS('Histórico de Jogos'!$A:$A,'Histórico de Jogos'!$B:$B,"&gt;="&amp;AG$2,'Histórico de Jogos'!$B:$B,"&lt;="&amp;EOMONTH(AG$2,0),'Histórico de Jogos'!$D:$D,$A79,'Histórico de Jogos'!$F:$F,"V")</f>
        <v>0</v>
      </c>
      <c r="AH79" s="80">
        <f>SUMIFS('Histórico de Jogos'!$A:$A,'Histórico de Jogos'!$B:$B,"&gt;="&amp;AH$2,'Histórico de Jogos'!$B:$B,"&lt;="&amp;EOMONTH(AH$2,0),'Histórico de Jogos'!$D:$D,$A79,'Histórico de Jogos'!$F:$F,"V")</f>
        <v>0</v>
      </c>
      <c r="AI79" s="80">
        <f>SUMIFS('Histórico de Jogos'!$A:$A,'Histórico de Jogos'!$B:$B,"&gt;="&amp;AI$2,'Histórico de Jogos'!$B:$B,"&lt;="&amp;EOMONTH(AI$2,0),'Histórico de Jogos'!$D:$D,$A79,'Histórico de Jogos'!$F:$F,"V")</f>
        <v>0</v>
      </c>
      <c r="AJ79" s="80">
        <f>SUMIFS('Histórico de Jogos'!$A:$A,'Histórico de Jogos'!$B:$B,"&gt;="&amp;AJ$2,'Histórico de Jogos'!$B:$B,"&lt;="&amp;EOMONTH(AJ$2,0),'Histórico de Jogos'!$D:$D,$A79,'Histórico de Jogos'!$F:$F,"V")</f>
        <v>0</v>
      </c>
      <c r="AK79" s="80">
        <f>SUMIFS('Histórico de Jogos'!$A:$A,'Histórico de Jogos'!$B:$B,"&gt;="&amp;AK$2,'Histórico de Jogos'!$B:$B,"&lt;="&amp;EOMONTH(AK$2,0),'Histórico de Jogos'!$D:$D,$A79,'Histórico de Jogos'!$F:$F,"V")</f>
        <v>0</v>
      </c>
      <c r="AL79" s="81">
        <f>SUMIFS('Histórico de Jogos'!$A:$A,'Histórico de Jogos'!$B:$B,"&gt;="&amp;AL$2,'Histórico de Jogos'!$B:$B,"&lt;="&amp;EOMONTH(AL$2,0),'Histórico de Jogos'!$D:$D,$A79,'Histórico de Jogos'!$F:$F,"V")</f>
        <v>0</v>
      </c>
      <c r="AM79" s="81">
        <f>SUMIFS('Histórico de Jogos'!$A:$A,'Histórico de Jogos'!$B:$B,"&gt;="&amp;AM$2,'Histórico de Jogos'!$B:$B,"&lt;="&amp;EOMONTH(AM$2,0),'Histórico de Jogos'!$D:$D,$A79,'Histórico de Jogos'!$F:$F,"V")</f>
        <v>0</v>
      </c>
      <c r="AN79" s="81">
        <f>SUMIFS('Histórico de Jogos'!$A:$A,'Histórico de Jogos'!$B:$B,"&gt;="&amp;AN$2,'Histórico de Jogos'!$B:$B,"&lt;="&amp;EOMONTH(AN$2,0),'Histórico de Jogos'!$D:$D,$A79,'Histórico de Jogos'!$F:$F,"V")</f>
        <v>0</v>
      </c>
      <c r="AO79" s="81">
        <f>SUMIFS('Histórico de Jogos'!$A:$A,'Histórico de Jogos'!$B:$B,"&gt;="&amp;AO$2,'Histórico de Jogos'!$B:$B,"&lt;="&amp;EOMONTH(AO$2,0),'Histórico de Jogos'!$D:$D,$A79,'Histórico de Jogos'!$F:$F,"V")</f>
        <v>0</v>
      </c>
      <c r="AP79" s="81">
        <f>SUMIFS('Histórico de Jogos'!$A:$A,'Histórico de Jogos'!$B:$B,"&gt;="&amp;AP$2,'Histórico de Jogos'!$B:$B,"&lt;="&amp;EOMONTH(AP$2,0),'Histórico de Jogos'!$D:$D,$A79,'Histórico de Jogos'!$F:$F,"V")</f>
        <v>0</v>
      </c>
      <c r="AQ79" s="81">
        <f>SUMIFS('Histórico de Jogos'!$A:$A,'Histórico de Jogos'!$B:$B,"&gt;="&amp;AQ$2,'Histórico de Jogos'!$B:$B,"&lt;="&amp;EOMONTH(AQ$2,0),'Histórico de Jogos'!$D:$D,$A79,'Histórico de Jogos'!$F:$F,"V")</f>
        <v>0</v>
      </c>
      <c r="AR79" s="81">
        <f>SUMIFS('Histórico de Jogos'!$A:$A,'Histórico de Jogos'!$B:$B,"&gt;="&amp;AR$2,'Histórico de Jogos'!$B:$B,"&lt;="&amp;EOMONTH(AR$2,0),'Histórico de Jogos'!$D:$D,$A79,'Histórico de Jogos'!$F:$F,"V")</f>
        <v>0</v>
      </c>
      <c r="AS79" s="81">
        <f>SUMIFS('Histórico de Jogos'!$A:$A,'Histórico de Jogos'!$B:$B,"&gt;="&amp;AS$2,'Histórico de Jogos'!$B:$B,"&lt;="&amp;EOMONTH(AS$2,0),'Histórico de Jogos'!$D:$D,$A79,'Histórico de Jogos'!$F:$F,"V")</f>
        <v>0</v>
      </c>
      <c r="AT79" s="81">
        <f>SUMIFS('Histórico de Jogos'!$A:$A,'Histórico de Jogos'!$B:$B,"&gt;="&amp;AT$2,'Histórico de Jogos'!$B:$B,"&lt;="&amp;EOMONTH(AT$2,0),'Histórico de Jogos'!$D:$D,$A79,'Histórico de Jogos'!$F:$F,"V")</f>
        <v>0</v>
      </c>
      <c r="AU79" s="81">
        <f>SUMIFS('Histórico de Jogos'!$A:$A,'Histórico de Jogos'!$B:$B,"&gt;="&amp;AU$2,'Histórico de Jogos'!$B:$B,"&lt;="&amp;EOMONTH(AU$2,0),'Histórico de Jogos'!$D:$D,$A79,'Histórico de Jogos'!$F:$F,"V")</f>
        <v>0</v>
      </c>
      <c r="AV79" s="81">
        <f>SUMIFS('Histórico de Jogos'!$A:$A,'Histórico de Jogos'!$B:$B,"&gt;="&amp;AV$2,'Histórico de Jogos'!$B:$B,"&lt;="&amp;EOMONTH(AV$2,0),'Histórico de Jogos'!$D:$D,$A79,'Histórico de Jogos'!$F:$F,"V")</f>
        <v>0</v>
      </c>
      <c r="AW79" s="81">
        <f>SUMIFS('Histórico de Jogos'!$A:$A,'Histórico de Jogos'!$B:$B,"&gt;="&amp;AW$2,'Histórico de Jogos'!$B:$B,"&lt;="&amp;EOMONTH(AW$2,0),'Histórico de Jogos'!$D:$D,$A79,'Histórico de Jogos'!$F:$F,"V")</f>
        <v>0</v>
      </c>
      <c r="AX79" s="57">
        <f>SUMIFS('Histórico de Jogos'!$A:$A,'Histórico de Jogos'!$B:$B,"&gt;="&amp;AX$2,'Histórico de Jogos'!$B:$B,"&lt;="&amp;EOMONTH(AX$2,0),'Histórico de Jogos'!$D:$D,$A79,'Histórico de Jogos'!$F:$F,"E")</f>
        <v>0</v>
      </c>
      <c r="AY79" s="57">
        <f>SUMIFS('Histórico de Jogos'!$A:$A,'Histórico de Jogos'!$B:$B,"&gt;="&amp;AY$2,'Histórico de Jogos'!$B:$B,"&lt;="&amp;EOMONTH(AY$2,0),'Histórico de Jogos'!$D:$D,$A79,'Histórico de Jogos'!$F:$F,"E")</f>
        <v>0</v>
      </c>
      <c r="AZ79" s="57">
        <f>SUMIFS('Histórico de Jogos'!$A:$A,'Histórico de Jogos'!$B:$B,"&gt;="&amp;AZ$2,'Histórico de Jogos'!$B:$B,"&lt;="&amp;EOMONTH(AZ$2,0),'Histórico de Jogos'!$D:$D,$A79,'Histórico de Jogos'!$F:$F,"E")</f>
        <v>0</v>
      </c>
      <c r="BA79" s="57">
        <f>SUMIFS('Histórico de Jogos'!$A:$A,'Histórico de Jogos'!$B:$B,"&gt;="&amp;BA$2,'Histórico de Jogos'!$B:$B,"&lt;="&amp;EOMONTH(BA$2,0),'Histórico de Jogos'!$D:$D,$A79,'Histórico de Jogos'!$F:$F,"E")</f>
        <v>0</v>
      </c>
      <c r="BB79" s="57">
        <f>SUMIFS('Histórico de Jogos'!$A:$A,'Histórico de Jogos'!$B:$B,"&gt;="&amp;BB$2,'Histórico de Jogos'!$B:$B,"&lt;="&amp;EOMONTH(BB$2,0),'Histórico de Jogos'!$D:$D,$A79,'Histórico de Jogos'!$F:$F,"E")</f>
        <v>0</v>
      </c>
      <c r="BC79" s="57">
        <f>SUMIFS('Histórico de Jogos'!$A:$A,'Histórico de Jogos'!$B:$B,"&gt;="&amp;BC$2,'Histórico de Jogos'!$B:$B,"&lt;="&amp;EOMONTH(BC$2,0),'Histórico de Jogos'!$D:$D,$A79,'Histórico de Jogos'!$F:$F,"E")</f>
        <v>0</v>
      </c>
      <c r="BD79" s="57">
        <f>SUMIFS('Histórico de Jogos'!$A:$A,'Histórico de Jogos'!$B:$B,"&gt;="&amp;BD$2,'Histórico de Jogos'!$B:$B,"&lt;="&amp;EOMONTH(BD$2,0),'Histórico de Jogos'!$D:$D,$A79,'Histórico de Jogos'!$F:$F,"E")</f>
        <v>0</v>
      </c>
      <c r="BE79" s="57">
        <f>SUMIFS('Histórico de Jogos'!$A:$A,'Histórico de Jogos'!$B:$B,"&gt;="&amp;BE$2,'Histórico de Jogos'!$B:$B,"&lt;="&amp;EOMONTH(BE$2,0),'Histórico de Jogos'!$D:$D,$A79,'Histórico de Jogos'!$F:$F,"E")</f>
        <v>0</v>
      </c>
      <c r="BF79" s="57">
        <f>SUMIFS('Histórico de Jogos'!$A:$A,'Histórico de Jogos'!$B:$B,"&gt;="&amp;BF$2,'Histórico de Jogos'!$B:$B,"&lt;="&amp;EOMONTH(BF$2,0),'Histórico de Jogos'!$D:$D,$A79,'Histórico de Jogos'!$F:$F,"E")</f>
        <v>0</v>
      </c>
      <c r="BG79" s="57">
        <f>SUMIFS('Histórico de Jogos'!$A:$A,'Histórico de Jogos'!$B:$B,"&gt;="&amp;BG$2,'Histórico de Jogos'!$B:$B,"&lt;="&amp;EOMONTH(BG$2,0),'Histórico de Jogos'!$D:$D,$A79,'Histórico de Jogos'!$F:$F,"E")</f>
        <v>0</v>
      </c>
      <c r="BH79" s="57">
        <f>SUMIFS('Histórico de Jogos'!$A:$A,'Histórico de Jogos'!$B:$B,"&gt;="&amp;BH$2,'Histórico de Jogos'!$B:$B,"&lt;="&amp;EOMONTH(BH$2,0),'Histórico de Jogos'!$D:$D,$A79,'Histórico de Jogos'!$F:$F,"E")</f>
        <v>0</v>
      </c>
      <c r="BI79" s="57">
        <f>SUMIFS('Histórico de Jogos'!$A:$A,'Histórico de Jogos'!$B:$B,"&gt;="&amp;BI$2,'Histórico de Jogos'!$B:$B,"&lt;="&amp;EOMONTH(BI$2,0),'Histórico de Jogos'!$D:$D,$A79,'Histórico de Jogos'!$F:$F,"E")</f>
        <v>0</v>
      </c>
      <c r="BJ79" s="79">
        <f t="shared" ref="BJ79:BU79" si="388">SUM(Z79*3)+(AX79)</f>
        <v>0</v>
      </c>
      <c r="BK79" s="79">
        <f t="shared" si="388"/>
        <v>0</v>
      </c>
      <c r="BL79" s="79">
        <f t="shared" si="388"/>
        <v>0</v>
      </c>
      <c r="BM79" s="79">
        <f t="shared" si="388"/>
        <v>0</v>
      </c>
      <c r="BN79" s="79">
        <f t="shared" si="388"/>
        <v>0</v>
      </c>
      <c r="BO79" s="79">
        <f t="shared" si="388"/>
        <v>0</v>
      </c>
      <c r="BP79" s="79">
        <f t="shared" si="388"/>
        <v>0</v>
      </c>
      <c r="BQ79" s="79">
        <f t="shared" si="388"/>
        <v>0</v>
      </c>
      <c r="BR79" s="79">
        <f t="shared" si="388"/>
        <v>0</v>
      </c>
      <c r="BS79" s="79">
        <f t="shared" si="388"/>
        <v>0</v>
      </c>
      <c r="BT79" s="79">
        <f t="shared" si="388"/>
        <v>0</v>
      </c>
      <c r="BU79" s="79">
        <f t="shared" si="388"/>
        <v>0</v>
      </c>
    </row>
    <row r="80">
      <c r="A80" s="22" t="str">
        <f>Atletas!A:A</f>
        <v/>
      </c>
      <c r="B80" s="78">
        <f t="shared" ref="B80:C80" si="389">BJ80/(4*3)</f>
        <v>0</v>
      </c>
      <c r="C80" s="78">
        <f t="shared" si="389"/>
        <v>0</v>
      </c>
      <c r="D80" s="78">
        <f t="shared" si="7"/>
        <v>0</v>
      </c>
      <c r="E80" s="78">
        <f t="shared" ref="E80:F80" si="390">BM80/(4*3)</f>
        <v>0</v>
      </c>
      <c r="F80" s="78">
        <f t="shared" si="390"/>
        <v>0</v>
      </c>
      <c r="G80" s="78">
        <f t="shared" si="9"/>
        <v>0</v>
      </c>
      <c r="H80" s="78">
        <f t="shared" ref="H80:I80" si="391">BP80/(4*3)</f>
        <v>0</v>
      </c>
      <c r="I80" s="78">
        <f t="shared" si="391"/>
        <v>0</v>
      </c>
      <c r="J80" s="78">
        <f t="shared" si="11"/>
        <v>0</v>
      </c>
      <c r="K80" s="78">
        <f t="shared" ref="K80:M80" si="392">BS80/(4*3)</f>
        <v>0</v>
      </c>
      <c r="L80" s="78">
        <f t="shared" si="392"/>
        <v>0</v>
      </c>
      <c r="M80" s="78">
        <f t="shared" si="392"/>
        <v>0</v>
      </c>
      <c r="N80" s="79">
        <f>SUMIFS('Histórico de Jogos'!$A:$A,'Histórico de Jogos'!$B:$B,"&gt;="&amp;N$2,'Histórico de Jogos'!$B:$B,"&lt;="&amp;EOMONTH(N$2,0),'Histórico de Jogos'!$D:$D,$A80)</f>
        <v>0</v>
      </c>
      <c r="O80" s="79">
        <f>SUMIFS('Histórico de Jogos'!$A:$A,'Histórico de Jogos'!$B:$B,"&gt;="&amp;O$2,'Histórico de Jogos'!$B:$B,"&lt;="&amp;EOMONTH(O$2,0),'Histórico de Jogos'!$D:$D,$A80)</f>
        <v>0</v>
      </c>
      <c r="P80" s="79">
        <f>SUMIFS('Histórico de Jogos'!$A:$A,'Histórico de Jogos'!$B:$B,"&gt;="&amp;P$2,'Histórico de Jogos'!$B:$B,"&lt;="&amp;EOMONTH(P$2,0),'Histórico de Jogos'!$D:$D,$A80)</f>
        <v>0</v>
      </c>
      <c r="Q80" s="79">
        <f>SUMIFS('Histórico de Jogos'!$A:$A,'Histórico de Jogos'!$B:$B,"&gt;="&amp;Q$2,'Histórico de Jogos'!$B:$B,"&lt;="&amp;EOMONTH(Q$2,0),'Histórico de Jogos'!$D:$D,$A80)</f>
        <v>0</v>
      </c>
      <c r="R80" s="79">
        <f>SUMIFS('Histórico de Jogos'!$A:$A,'Histórico de Jogos'!$B:$B,"&gt;="&amp;R$2,'Histórico de Jogos'!$B:$B,"&lt;="&amp;EOMONTH(R$2,0),'Histórico de Jogos'!$D:$D,$A80)</f>
        <v>0</v>
      </c>
      <c r="S80" s="79">
        <f>SUMIFS('Histórico de Jogos'!$A:$A,'Histórico de Jogos'!$B:$B,"&gt;="&amp;S$2,'Histórico de Jogos'!$B:$B,"&lt;="&amp;EOMONTH(S$2,0),'Histórico de Jogos'!$D:$D,$A80)</f>
        <v>0</v>
      </c>
      <c r="T80" s="79">
        <f>SUMIFS('Histórico de Jogos'!$A:$A,'Histórico de Jogos'!$B:$B,"&gt;="&amp;T$2,'Histórico de Jogos'!$B:$B,"&lt;="&amp;EOMONTH(T$2,0),'Histórico de Jogos'!$D:$D,$A80)</f>
        <v>0</v>
      </c>
      <c r="U80" s="79">
        <f>SUMIFS('Histórico de Jogos'!$A:$A,'Histórico de Jogos'!$B:$B,"&gt;="&amp;U$2,'Histórico de Jogos'!$B:$B,"&lt;="&amp;EOMONTH(U$2,0),'Histórico de Jogos'!$D:$D,$A80)</f>
        <v>0</v>
      </c>
      <c r="V80" s="79">
        <f>SUMIFS('Histórico de Jogos'!$A:$A,'Histórico de Jogos'!$B:$B,"&gt;="&amp;V$2,'Histórico de Jogos'!$B:$B,"&lt;="&amp;EOMONTH(V$2,0),'Histórico de Jogos'!$D:$D,$A80)</f>
        <v>0</v>
      </c>
      <c r="W80" s="79">
        <f>SUMIFS('Histórico de Jogos'!$A:$A,'Histórico de Jogos'!$B:$B,"&gt;="&amp;W$2,'Histórico de Jogos'!$B:$B,"&lt;="&amp;EOMONTH(W$2,0),'Histórico de Jogos'!$D:$D,$A80)</f>
        <v>0</v>
      </c>
      <c r="X80" s="79">
        <f>SUMIFS('Histórico de Jogos'!$A:$A,'Histórico de Jogos'!$B:$B,"&gt;="&amp;X$2,'Histórico de Jogos'!$B:$B,"&lt;="&amp;EOMONTH(X$2,0),'Histórico de Jogos'!$D:$D,$A80)</f>
        <v>0</v>
      </c>
      <c r="Y80" s="79"/>
      <c r="Z80" s="80">
        <f>SUMIFS('Histórico de Jogos'!$A:$A,'Histórico de Jogos'!$B:$B,"&gt;="&amp;Z$2,'Histórico de Jogos'!$B:$B,"&lt;="&amp;EOMONTH(Z$2,0),'Histórico de Jogos'!$D:$D,$A80,'Histórico de Jogos'!$F:$F,"V")</f>
        <v>0</v>
      </c>
      <c r="AA80" s="80">
        <f>SUMIFS('Histórico de Jogos'!$A:$A,'Histórico de Jogos'!$B:$B,"&gt;="&amp;AA$2,'Histórico de Jogos'!$B:$B,"&lt;="&amp;EOMONTH(AA$2,0),'Histórico de Jogos'!$D:$D,$A80,'Histórico de Jogos'!$F:$F,"V")</f>
        <v>0</v>
      </c>
      <c r="AB80" s="80">
        <f>SUMIFS('Histórico de Jogos'!$A:$A,'Histórico de Jogos'!$B:$B,"&gt;="&amp;AB$2,'Histórico de Jogos'!$B:$B,"&lt;="&amp;EOMONTH(AB$2,0),'Histórico de Jogos'!$D:$D,$A80,'Histórico de Jogos'!$F:$F,"V")</f>
        <v>0</v>
      </c>
      <c r="AC80" s="80">
        <f>SUMIFS('Histórico de Jogos'!$A:$A,'Histórico de Jogos'!$B:$B,"&gt;="&amp;AC$2,'Histórico de Jogos'!$B:$B,"&lt;="&amp;EOMONTH(AC$2,0),'Histórico de Jogos'!$D:$D,$A80,'Histórico de Jogos'!$F:$F,"V")</f>
        <v>0</v>
      </c>
      <c r="AD80" s="80">
        <f>SUMIFS('Histórico de Jogos'!$A:$A,'Histórico de Jogos'!$B:$B,"&gt;="&amp;AD$2,'Histórico de Jogos'!$B:$B,"&lt;="&amp;EOMONTH(AD$2,0),'Histórico de Jogos'!$D:$D,$A80,'Histórico de Jogos'!$F:$F,"V")</f>
        <v>0</v>
      </c>
      <c r="AE80" s="80">
        <f>SUMIFS('Histórico de Jogos'!$A:$A,'Histórico de Jogos'!$B:$B,"&gt;="&amp;AE$2,'Histórico de Jogos'!$B:$B,"&lt;="&amp;EOMONTH(AE$2,0),'Histórico de Jogos'!$D:$D,$A80,'Histórico de Jogos'!$F:$F,"V")</f>
        <v>0</v>
      </c>
      <c r="AF80" s="80">
        <f>SUMIFS('Histórico de Jogos'!$A:$A,'Histórico de Jogos'!$B:$B,"&gt;="&amp;AF$2,'Histórico de Jogos'!$B:$B,"&lt;="&amp;EOMONTH(AF$2,0),'Histórico de Jogos'!$D:$D,$A80,'Histórico de Jogos'!$F:$F,"V")</f>
        <v>0</v>
      </c>
      <c r="AG80" s="80">
        <f>SUMIFS('Histórico de Jogos'!$A:$A,'Histórico de Jogos'!$B:$B,"&gt;="&amp;AG$2,'Histórico de Jogos'!$B:$B,"&lt;="&amp;EOMONTH(AG$2,0),'Histórico de Jogos'!$D:$D,$A80,'Histórico de Jogos'!$F:$F,"V")</f>
        <v>0</v>
      </c>
      <c r="AH80" s="80">
        <f>SUMIFS('Histórico de Jogos'!$A:$A,'Histórico de Jogos'!$B:$B,"&gt;="&amp;AH$2,'Histórico de Jogos'!$B:$B,"&lt;="&amp;EOMONTH(AH$2,0),'Histórico de Jogos'!$D:$D,$A80,'Histórico de Jogos'!$F:$F,"V")</f>
        <v>0</v>
      </c>
      <c r="AI80" s="80">
        <f>SUMIFS('Histórico de Jogos'!$A:$A,'Histórico de Jogos'!$B:$B,"&gt;="&amp;AI$2,'Histórico de Jogos'!$B:$B,"&lt;="&amp;EOMONTH(AI$2,0),'Histórico de Jogos'!$D:$D,$A80,'Histórico de Jogos'!$F:$F,"V")</f>
        <v>0</v>
      </c>
      <c r="AJ80" s="80">
        <f>SUMIFS('Histórico de Jogos'!$A:$A,'Histórico de Jogos'!$B:$B,"&gt;="&amp;AJ$2,'Histórico de Jogos'!$B:$B,"&lt;="&amp;EOMONTH(AJ$2,0),'Histórico de Jogos'!$D:$D,$A80,'Histórico de Jogos'!$F:$F,"V")</f>
        <v>0</v>
      </c>
      <c r="AK80" s="80">
        <f>SUMIFS('Histórico de Jogos'!$A:$A,'Histórico de Jogos'!$B:$B,"&gt;="&amp;AK$2,'Histórico de Jogos'!$B:$B,"&lt;="&amp;EOMONTH(AK$2,0),'Histórico de Jogos'!$D:$D,$A80,'Histórico de Jogos'!$F:$F,"V")</f>
        <v>0</v>
      </c>
      <c r="AL80" s="81">
        <f>SUMIFS('Histórico de Jogos'!$A:$A,'Histórico de Jogos'!$B:$B,"&gt;="&amp;AL$2,'Histórico de Jogos'!$B:$B,"&lt;="&amp;EOMONTH(AL$2,0),'Histórico de Jogos'!$D:$D,$A80,'Histórico de Jogos'!$F:$F,"V")</f>
        <v>0</v>
      </c>
      <c r="AM80" s="81">
        <f>SUMIFS('Histórico de Jogos'!$A:$A,'Histórico de Jogos'!$B:$B,"&gt;="&amp;AM$2,'Histórico de Jogos'!$B:$B,"&lt;="&amp;EOMONTH(AM$2,0),'Histórico de Jogos'!$D:$D,$A80,'Histórico de Jogos'!$F:$F,"V")</f>
        <v>0</v>
      </c>
      <c r="AN80" s="81">
        <f>SUMIFS('Histórico de Jogos'!$A:$A,'Histórico de Jogos'!$B:$B,"&gt;="&amp;AN$2,'Histórico de Jogos'!$B:$B,"&lt;="&amp;EOMONTH(AN$2,0),'Histórico de Jogos'!$D:$D,$A80,'Histórico de Jogos'!$F:$F,"V")</f>
        <v>0</v>
      </c>
      <c r="AO80" s="81">
        <f>SUMIFS('Histórico de Jogos'!$A:$A,'Histórico de Jogos'!$B:$B,"&gt;="&amp;AO$2,'Histórico de Jogos'!$B:$B,"&lt;="&amp;EOMONTH(AO$2,0),'Histórico de Jogos'!$D:$D,$A80,'Histórico de Jogos'!$F:$F,"V")</f>
        <v>0</v>
      </c>
      <c r="AP80" s="81">
        <f>SUMIFS('Histórico de Jogos'!$A:$A,'Histórico de Jogos'!$B:$B,"&gt;="&amp;AP$2,'Histórico de Jogos'!$B:$B,"&lt;="&amp;EOMONTH(AP$2,0),'Histórico de Jogos'!$D:$D,$A80,'Histórico de Jogos'!$F:$F,"V")</f>
        <v>0</v>
      </c>
      <c r="AQ80" s="81">
        <f>SUMIFS('Histórico de Jogos'!$A:$A,'Histórico de Jogos'!$B:$B,"&gt;="&amp;AQ$2,'Histórico de Jogos'!$B:$B,"&lt;="&amp;EOMONTH(AQ$2,0),'Histórico de Jogos'!$D:$D,$A80,'Histórico de Jogos'!$F:$F,"V")</f>
        <v>0</v>
      </c>
      <c r="AR80" s="81">
        <f>SUMIFS('Histórico de Jogos'!$A:$A,'Histórico de Jogos'!$B:$B,"&gt;="&amp;AR$2,'Histórico de Jogos'!$B:$B,"&lt;="&amp;EOMONTH(AR$2,0),'Histórico de Jogos'!$D:$D,$A80,'Histórico de Jogos'!$F:$F,"V")</f>
        <v>0</v>
      </c>
      <c r="AS80" s="81">
        <f>SUMIFS('Histórico de Jogos'!$A:$A,'Histórico de Jogos'!$B:$B,"&gt;="&amp;AS$2,'Histórico de Jogos'!$B:$B,"&lt;="&amp;EOMONTH(AS$2,0),'Histórico de Jogos'!$D:$D,$A80,'Histórico de Jogos'!$F:$F,"V")</f>
        <v>0</v>
      </c>
      <c r="AT80" s="81">
        <f>SUMIFS('Histórico de Jogos'!$A:$A,'Histórico de Jogos'!$B:$B,"&gt;="&amp;AT$2,'Histórico de Jogos'!$B:$B,"&lt;="&amp;EOMONTH(AT$2,0),'Histórico de Jogos'!$D:$D,$A80,'Histórico de Jogos'!$F:$F,"V")</f>
        <v>0</v>
      </c>
      <c r="AU80" s="81">
        <f>SUMIFS('Histórico de Jogos'!$A:$A,'Histórico de Jogos'!$B:$B,"&gt;="&amp;AU$2,'Histórico de Jogos'!$B:$B,"&lt;="&amp;EOMONTH(AU$2,0),'Histórico de Jogos'!$D:$D,$A80,'Histórico de Jogos'!$F:$F,"V")</f>
        <v>0</v>
      </c>
      <c r="AV80" s="81">
        <f>SUMIFS('Histórico de Jogos'!$A:$A,'Histórico de Jogos'!$B:$B,"&gt;="&amp;AV$2,'Histórico de Jogos'!$B:$B,"&lt;="&amp;EOMONTH(AV$2,0),'Histórico de Jogos'!$D:$D,$A80,'Histórico de Jogos'!$F:$F,"V")</f>
        <v>0</v>
      </c>
      <c r="AW80" s="81">
        <f>SUMIFS('Histórico de Jogos'!$A:$A,'Histórico de Jogos'!$B:$B,"&gt;="&amp;AW$2,'Histórico de Jogos'!$B:$B,"&lt;="&amp;EOMONTH(AW$2,0),'Histórico de Jogos'!$D:$D,$A80,'Histórico de Jogos'!$F:$F,"V")</f>
        <v>0</v>
      </c>
      <c r="AX80" s="57">
        <f>SUMIFS('Histórico de Jogos'!$A:$A,'Histórico de Jogos'!$B:$B,"&gt;="&amp;AX$2,'Histórico de Jogos'!$B:$B,"&lt;="&amp;EOMONTH(AX$2,0),'Histórico de Jogos'!$D:$D,$A80,'Histórico de Jogos'!$F:$F,"E")</f>
        <v>0</v>
      </c>
      <c r="AY80" s="57">
        <f>SUMIFS('Histórico de Jogos'!$A:$A,'Histórico de Jogos'!$B:$B,"&gt;="&amp;AY$2,'Histórico de Jogos'!$B:$B,"&lt;="&amp;EOMONTH(AY$2,0),'Histórico de Jogos'!$D:$D,$A80,'Histórico de Jogos'!$F:$F,"E")</f>
        <v>0</v>
      </c>
      <c r="AZ80" s="57">
        <f>SUMIFS('Histórico de Jogos'!$A:$A,'Histórico de Jogos'!$B:$B,"&gt;="&amp;AZ$2,'Histórico de Jogos'!$B:$B,"&lt;="&amp;EOMONTH(AZ$2,0),'Histórico de Jogos'!$D:$D,$A80,'Histórico de Jogos'!$F:$F,"E")</f>
        <v>0</v>
      </c>
      <c r="BA80" s="57">
        <f>SUMIFS('Histórico de Jogos'!$A:$A,'Histórico de Jogos'!$B:$B,"&gt;="&amp;BA$2,'Histórico de Jogos'!$B:$B,"&lt;="&amp;EOMONTH(BA$2,0),'Histórico de Jogos'!$D:$D,$A80,'Histórico de Jogos'!$F:$F,"E")</f>
        <v>0</v>
      </c>
      <c r="BB80" s="57">
        <f>SUMIFS('Histórico de Jogos'!$A:$A,'Histórico de Jogos'!$B:$B,"&gt;="&amp;BB$2,'Histórico de Jogos'!$B:$B,"&lt;="&amp;EOMONTH(BB$2,0),'Histórico de Jogos'!$D:$D,$A80,'Histórico de Jogos'!$F:$F,"E")</f>
        <v>0</v>
      </c>
      <c r="BC80" s="57">
        <f>SUMIFS('Histórico de Jogos'!$A:$A,'Histórico de Jogos'!$B:$B,"&gt;="&amp;BC$2,'Histórico de Jogos'!$B:$B,"&lt;="&amp;EOMONTH(BC$2,0),'Histórico de Jogos'!$D:$D,$A80,'Histórico de Jogos'!$F:$F,"E")</f>
        <v>0</v>
      </c>
      <c r="BD80" s="57">
        <f>SUMIFS('Histórico de Jogos'!$A:$A,'Histórico de Jogos'!$B:$B,"&gt;="&amp;BD$2,'Histórico de Jogos'!$B:$B,"&lt;="&amp;EOMONTH(BD$2,0),'Histórico de Jogos'!$D:$D,$A80,'Histórico de Jogos'!$F:$F,"E")</f>
        <v>0</v>
      </c>
      <c r="BE80" s="57">
        <f>SUMIFS('Histórico de Jogos'!$A:$A,'Histórico de Jogos'!$B:$B,"&gt;="&amp;BE$2,'Histórico de Jogos'!$B:$B,"&lt;="&amp;EOMONTH(BE$2,0),'Histórico de Jogos'!$D:$D,$A80,'Histórico de Jogos'!$F:$F,"E")</f>
        <v>0</v>
      </c>
      <c r="BF80" s="57">
        <f>SUMIFS('Histórico de Jogos'!$A:$A,'Histórico de Jogos'!$B:$B,"&gt;="&amp;BF$2,'Histórico de Jogos'!$B:$B,"&lt;="&amp;EOMONTH(BF$2,0),'Histórico de Jogos'!$D:$D,$A80,'Histórico de Jogos'!$F:$F,"E")</f>
        <v>0</v>
      </c>
      <c r="BG80" s="57">
        <f>SUMIFS('Histórico de Jogos'!$A:$A,'Histórico de Jogos'!$B:$B,"&gt;="&amp;BG$2,'Histórico de Jogos'!$B:$B,"&lt;="&amp;EOMONTH(BG$2,0),'Histórico de Jogos'!$D:$D,$A80,'Histórico de Jogos'!$F:$F,"E")</f>
        <v>0</v>
      </c>
      <c r="BH80" s="57">
        <f>SUMIFS('Histórico de Jogos'!$A:$A,'Histórico de Jogos'!$B:$B,"&gt;="&amp;BH$2,'Histórico de Jogos'!$B:$B,"&lt;="&amp;EOMONTH(BH$2,0),'Histórico de Jogos'!$D:$D,$A80,'Histórico de Jogos'!$F:$F,"E")</f>
        <v>0</v>
      </c>
      <c r="BI80" s="57">
        <f>SUMIFS('Histórico de Jogos'!$A:$A,'Histórico de Jogos'!$B:$B,"&gt;="&amp;BI$2,'Histórico de Jogos'!$B:$B,"&lt;="&amp;EOMONTH(BI$2,0),'Histórico de Jogos'!$D:$D,$A80,'Histórico de Jogos'!$F:$F,"E")</f>
        <v>0</v>
      </c>
      <c r="BJ80" s="79">
        <f t="shared" ref="BJ80:BU80" si="393">SUM(Z80*3)+(AX80)</f>
        <v>0</v>
      </c>
      <c r="BK80" s="79">
        <f t="shared" si="393"/>
        <v>0</v>
      </c>
      <c r="BL80" s="79">
        <f t="shared" si="393"/>
        <v>0</v>
      </c>
      <c r="BM80" s="79">
        <f t="shared" si="393"/>
        <v>0</v>
      </c>
      <c r="BN80" s="79">
        <f t="shared" si="393"/>
        <v>0</v>
      </c>
      <c r="BO80" s="79">
        <f t="shared" si="393"/>
        <v>0</v>
      </c>
      <c r="BP80" s="79">
        <f t="shared" si="393"/>
        <v>0</v>
      </c>
      <c r="BQ80" s="79">
        <f t="shared" si="393"/>
        <v>0</v>
      </c>
      <c r="BR80" s="79">
        <f t="shared" si="393"/>
        <v>0</v>
      </c>
      <c r="BS80" s="79">
        <f t="shared" si="393"/>
        <v>0</v>
      </c>
      <c r="BT80" s="79">
        <f t="shared" si="393"/>
        <v>0</v>
      </c>
      <c r="BU80" s="79">
        <f t="shared" si="393"/>
        <v>0</v>
      </c>
    </row>
    <row r="81">
      <c r="A81" s="22" t="str">
        <f>Atletas!A:A</f>
        <v/>
      </c>
      <c r="B81" s="78">
        <f t="shared" ref="B81:C81" si="394">BJ81/(4*3)</f>
        <v>0</v>
      </c>
      <c r="C81" s="78">
        <f t="shared" si="394"/>
        <v>0</v>
      </c>
      <c r="D81" s="78">
        <f t="shared" si="7"/>
        <v>0</v>
      </c>
      <c r="E81" s="78">
        <f t="shared" ref="E81:F81" si="395">BM81/(4*3)</f>
        <v>0</v>
      </c>
      <c r="F81" s="78">
        <f t="shared" si="395"/>
        <v>0</v>
      </c>
      <c r="G81" s="78">
        <f t="shared" si="9"/>
        <v>0</v>
      </c>
      <c r="H81" s="78">
        <f t="shared" ref="H81:I81" si="396">BP81/(4*3)</f>
        <v>0</v>
      </c>
      <c r="I81" s="78">
        <f t="shared" si="396"/>
        <v>0</v>
      </c>
      <c r="J81" s="78">
        <f t="shared" si="11"/>
        <v>0</v>
      </c>
      <c r="K81" s="78">
        <f t="shared" ref="K81:M81" si="397">BS81/(4*3)</f>
        <v>0</v>
      </c>
      <c r="L81" s="78">
        <f t="shared" si="397"/>
        <v>0</v>
      </c>
      <c r="M81" s="78">
        <f t="shared" si="397"/>
        <v>0</v>
      </c>
      <c r="N81" s="79">
        <f>SUMIFS('Histórico de Jogos'!$A:$A,'Histórico de Jogos'!$B:$B,"&gt;="&amp;N$2,'Histórico de Jogos'!$B:$B,"&lt;="&amp;EOMONTH(N$2,0),'Histórico de Jogos'!$D:$D,$A81)</f>
        <v>0</v>
      </c>
      <c r="O81" s="79">
        <f>SUMIFS('Histórico de Jogos'!$A:$A,'Histórico de Jogos'!$B:$B,"&gt;="&amp;O$2,'Histórico de Jogos'!$B:$B,"&lt;="&amp;EOMONTH(O$2,0),'Histórico de Jogos'!$D:$D,$A81)</f>
        <v>0</v>
      </c>
      <c r="P81" s="79">
        <f>SUMIFS('Histórico de Jogos'!$A:$A,'Histórico de Jogos'!$B:$B,"&gt;="&amp;P$2,'Histórico de Jogos'!$B:$B,"&lt;="&amp;EOMONTH(P$2,0),'Histórico de Jogos'!$D:$D,$A81)</f>
        <v>0</v>
      </c>
      <c r="Q81" s="79">
        <f>SUMIFS('Histórico de Jogos'!$A:$A,'Histórico de Jogos'!$B:$B,"&gt;="&amp;Q$2,'Histórico de Jogos'!$B:$B,"&lt;="&amp;EOMONTH(Q$2,0),'Histórico de Jogos'!$D:$D,$A81)</f>
        <v>0</v>
      </c>
      <c r="R81" s="79">
        <f>SUMIFS('Histórico de Jogos'!$A:$A,'Histórico de Jogos'!$B:$B,"&gt;="&amp;R$2,'Histórico de Jogos'!$B:$B,"&lt;="&amp;EOMONTH(R$2,0),'Histórico de Jogos'!$D:$D,$A81)</f>
        <v>0</v>
      </c>
      <c r="S81" s="79">
        <f>SUMIFS('Histórico de Jogos'!$A:$A,'Histórico de Jogos'!$B:$B,"&gt;="&amp;S$2,'Histórico de Jogos'!$B:$B,"&lt;="&amp;EOMONTH(S$2,0),'Histórico de Jogos'!$D:$D,$A81)</f>
        <v>0</v>
      </c>
      <c r="T81" s="79">
        <f>SUMIFS('Histórico de Jogos'!$A:$A,'Histórico de Jogos'!$B:$B,"&gt;="&amp;T$2,'Histórico de Jogos'!$B:$B,"&lt;="&amp;EOMONTH(T$2,0),'Histórico de Jogos'!$D:$D,$A81)</f>
        <v>0</v>
      </c>
      <c r="U81" s="79">
        <f>SUMIFS('Histórico de Jogos'!$A:$A,'Histórico de Jogos'!$B:$B,"&gt;="&amp;U$2,'Histórico de Jogos'!$B:$B,"&lt;="&amp;EOMONTH(U$2,0),'Histórico de Jogos'!$D:$D,$A81)</f>
        <v>0</v>
      </c>
      <c r="V81" s="79">
        <f>SUMIFS('Histórico de Jogos'!$A:$A,'Histórico de Jogos'!$B:$B,"&gt;="&amp;V$2,'Histórico de Jogos'!$B:$B,"&lt;="&amp;EOMONTH(V$2,0),'Histórico de Jogos'!$D:$D,$A81)</f>
        <v>0</v>
      </c>
      <c r="W81" s="79">
        <f>SUMIFS('Histórico de Jogos'!$A:$A,'Histórico de Jogos'!$B:$B,"&gt;="&amp;W$2,'Histórico de Jogos'!$B:$B,"&lt;="&amp;EOMONTH(W$2,0),'Histórico de Jogos'!$D:$D,$A81)</f>
        <v>0</v>
      </c>
      <c r="X81" s="79">
        <f>SUMIFS('Histórico de Jogos'!$A:$A,'Histórico de Jogos'!$B:$B,"&gt;="&amp;X$2,'Histórico de Jogos'!$B:$B,"&lt;="&amp;EOMONTH(X$2,0),'Histórico de Jogos'!$D:$D,$A81)</f>
        <v>0</v>
      </c>
      <c r="Y81" s="79">
        <f>SUMIFS('Histórico de Jogos'!$A:$A,'Histórico de Jogos'!$B:$B,"&gt;="&amp;Y$2,'Histórico de Jogos'!$B:$B,"&lt;="&amp;EOMONTH(Y$2,0),'Histórico de Jogos'!$D:$D,$A81)</f>
        <v>0</v>
      </c>
      <c r="Z81" s="80">
        <f>SUMIFS('Histórico de Jogos'!$A:$A,'Histórico de Jogos'!$B:$B,"&gt;="&amp;Z$2,'Histórico de Jogos'!$B:$B,"&lt;="&amp;EOMONTH(Z$2,0),'Histórico de Jogos'!$D:$D,$A81,'Histórico de Jogos'!$F:$F,"V")</f>
        <v>0</v>
      </c>
      <c r="AA81" s="80">
        <f>SUMIFS('Histórico de Jogos'!$A:$A,'Histórico de Jogos'!$B:$B,"&gt;="&amp;AA$2,'Histórico de Jogos'!$B:$B,"&lt;="&amp;EOMONTH(AA$2,0),'Histórico de Jogos'!$D:$D,$A81,'Histórico de Jogos'!$F:$F,"V")</f>
        <v>0</v>
      </c>
      <c r="AB81" s="80">
        <f>SUMIFS('Histórico de Jogos'!$A:$A,'Histórico de Jogos'!$B:$B,"&gt;="&amp;AB$2,'Histórico de Jogos'!$B:$B,"&lt;="&amp;EOMONTH(AB$2,0),'Histórico de Jogos'!$D:$D,$A81,'Histórico de Jogos'!$F:$F,"V")</f>
        <v>0</v>
      </c>
      <c r="AC81" s="80">
        <f>SUMIFS('Histórico de Jogos'!$A:$A,'Histórico de Jogos'!$B:$B,"&gt;="&amp;AC$2,'Histórico de Jogos'!$B:$B,"&lt;="&amp;EOMONTH(AC$2,0),'Histórico de Jogos'!$D:$D,$A81,'Histórico de Jogos'!$F:$F,"V")</f>
        <v>0</v>
      </c>
      <c r="AD81" s="80">
        <f>SUMIFS('Histórico de Jogos'!$A:$A,'Histórico de Jogos'!$B:$B,"&gt;="&amp;AD$2,'Histórico de Jogos'!$B:$B,"&lt;="&amp;EOMONTH(AD$2,0),'Histórico de Jogos'!$D:$D,$A81,'Histórico de Jogos'!$F:$F,"V")</f>
        <v>0</v>
      </c>
      <c r="AE81" s="80">
        <f>SUMIFS('Histórico de Jogos'!$A:$A,'Histórico de Jogos'!$B:$B,"&gt;="&amp;AE$2,'Histórico de Jogos'!$B:$B,"&lt;="&amp;EOMONTH(AE$2,0),'Histórico de Jogos'!$D:$D,$A81,'Histórico de Jogos'!$F:$F,"V")</f>
        <v>0</v>
      </c>
      <c r="AF81" s="80">
        <f>SUMIFS('Histórico de Jogos'!$A:$A,'Histórico de Jogos'!$B:$B,"&gt;="&amp;AF$2,'Histórico de Jogos'!$B:$B,"&lt;="&amp;EOMONTH(AF$2,0),'Histórico de Jogos'!$D:$D,$A81,'Histórico de Jogos'!$F:$F,"V")</f>
        <v>0</v>
      </c>
      <c r="AG81" s="80">
        <f>SUMIFS('Histórico de Jogos'!$A:$A,'Histórico de Jogos'!$B:$B,"&gt;="&amp;AG$2,'Histórico de Jogos'!$B:$B,"&lt;="&amp;EOMONTH(AG$2,0),'Histórico de Jogos'!$D:$D,$A81,'Histórico de Jogos'!$F:$F,"V")</f>
        <v>0</v>
      </c>
      <c r="AH81" s="80">
        <f>SUMIFS('Histórico de Jogos'!$A:$A,'Histórico de Jogos'!$B:$B,"&gt;="&amp;AH$2,'Histórico de Jogos'!$B:$B,"&lt;="&amp;EOMONTH(AH$2,0),'Histórico de Jogos'!$D:$D,$A81,'Histórico de Jogos'!$F:$F,"V")</f>
        <v>0</v>
      </c>
      <c r="AI81" s="80">
        <f>SUMIFS('Histórico de Jogos'!$A:$A,'Histórico de Jogos'!$B:$B,"&gt;="&amp;AI$2,'Histórico de Jogos'!$B:$B,"&lt;="&amp;EOMONTH(AI$2,0),'Histórico de Jogos'!$D:$D,$A81,'Histórico de Jogos'!$F:$F,"V")</f>
        <v>0</v>
      </c>
      <c r="AJ81" s="80">
        <f>SUMIFS('Histórico de Jogos'!$A:$A,'Histórico de Jogos'!$B:$B,"&gt;="&amp;AJ$2,'Histórico de Jogos'!$B:$B,"&lt;="&amp;EOMONTH(AJ$2,0),'Histórico de Jogos'!$D:$D,$A81,'Histórico de Jogos'!$F:$F,"V")</f>
        <v>0</v>
      </c>
      <c r="AK81" s="80">
        <f>SUMIFS('Histórico de Jogos'!$A:$A,'Histórico de Jogos'!$B:$B,"&gt;="&amp;AK$2,'Histórico de Jogos'!$B:$B,"&lt;="&amp;EOMONTH(AK$2,0),'Histórico de Jogos'!$D:$D,$A81,'Histórico de Jogos'!$F:$F,"V")</f>
        <v>0</v>
      </c>
      <c r="AL81" s="81">
        <f>SUMIFS('Histórico de Jogos'!$A:$A,'Histórico de Jogos'!$B:$B,"&gt;="&amp;AL$2,'Histórico de Jogos'!$B:$B,"&lt;="&amp;EOMONTH(AL$2,0),'Histórico de Jogos'!$D:$D,$A81,'Histórico de Jogos'!$F:$F,"D")</f>
        <v>0</v>
      </c>
      <c r="AM81" s="81">
        <f>SUMIFS('Histórico de Jogos'!$A:$A,'Histórico de Jogos'!$B:$B,"&gt;="&amp;AM$2,'Histórico de Jogos'!$B:$B,"&lt;="&amp;EOMONTH(AM$2,0),'Histórico de Jogos'!$D:$D,$A81,'Histórico de Jogos'!$F:$F,"D")</f>
        <v>0</v>
      </c>
      <c r="AN81" s="81">
        <f>SUMIFS('Histórico de Jogos'!$A:$A,'Histórico de Jogos'!$B:$B,"&gt;="&amp;AN$2,'Histórico de Jogos'!$B:$B,"&lt;="&amp;EOMONTH(AN$2,0),'Histórico de Jogos'!$D:$D,$A81,'Histórico de Jogos'!$F:$F,"D")</f>
        <v>0</v>
      </c>
      <c r="AO81" s="81">
        <f>SUMIFS('Histórico de Jogos'!$A:$A,'Histórico de Jogos'!$B:$B,"&gt;="&amp;AO$2,'Histórico de Jogos'!$B:$B,"&lt;="&amp;EOMONTH(AO$2,0),'Histórico de Jogos'!$D:$D,$A81,'Histórico de Jogos'!$F:$F,"D")</f>
        <v>0</v>
      </c>
      <c r="AP81" s="81">
        <f>SUMIFS('Histórico de Jogos'!$A:$A,'Histórico de Jogos'!$B:$B,"&gt;="&amp;AP$2,'Histórico de Jogos'!$B:$B,"&lt;="&amp;EOMONTH(AP$2,0),'Histórico de Jogos'!$D:$D,$A81,'Histórico de Jogos'!$F:$F,"D")</f>
        <v>0</v>
      </c>
      <c r="AQ81" s="81">
        <f>SUMIFS('Histórico de Jogos'!$A:$A,'Histórico de Jogos'!$B:$B,"&gt;="&amp;AQ$2,'Histórico de Jogos'!$B:$B,"&lt;="&amp;EOMONTH(AQ$2,0),'Histórico de Jogos'!$D:$D,$A81,'Histórico de Jogos'!$F:$F,"D")</f>
        <v>0</v>
      </c>
      <c r="AR81" s="81">
        <f>SUMIFS('Histórico de Jogos'!$A:$A,'Histórico de Jogos'!$B:$B,"&gt;="&amp;AR$2,'Histórico de Jogos'!$B:$B,"&lt;="&amp;EOMONTH(AR$2,0),'Histórico de Jogos'!$D:$D,$A81,'Histórico de Jogos'!$F:$F,"D")</f>
        <v>0</v>
      </c>
      <c r="AS81" s="81">
        <f>SUMIFS('Histórico de Jogos'!$A:$A,'Histórico de Jogos'!$B:$B,"&gt;="&amp;AS$2,'Histórico de Jogos'!$B:$B,"&lt;="&amp;EOMONTH(AS$2,0),'Histórico de Jogos'!$D:$D,$A81,'Histórico de Jogos'!$F:$F,"D")</f>
        <v>0</v>
      </c>
      <c r="AT81" s="81">
        <f>SUMIFS('Histórico de Jogos'!$A:$A,'Histórico de Jogos'!$B:$B,"&gt;="&amp;AT$2,'Histórico de Jogos'!$B:$B,"&lt;="&amp;EOMONTH(AT$2,0),'Histórico de Jogos'!$D:$D,$A81,'Histórico de Jogos'!$F:$F,"D")</f>
        <v>0</v>
      </c>
      <c r="AU81" s="81">
        <f>SUMIFS('Histórico de Jogos'!$A:$A,'Histórico de Jogos'!$B:$B,"&gt;="&amp;AU$2,'Histórico de Jogos'!$B:$B,"&lt;="&amp;EOMONTH(AU$2,0),'Histórico de Jogos'!$D:$D,$A81,'Histórico de Jogos'!$F:$F,"D")</f>
        <v>0</v>
      </c>
      <c r="AV81" s="81">
        <f>SUMIFS('Histórico de Jogos'!$A:$A,'Histórico de Jogos'!$B:$B,"&gt;="&amp;AV$2,'Histórico de Jogos'!$B:$B,"&lt;="&amp;EOMONTH(AV$2,0),'Histórico de Jogos'!$D:$D,$A81,'Histórico de Jogos'!$F:$F,"D")</f>
        <v>0</v>
      </c>
      <c r="AW81" s="81">
        <f>SUMIFS('Histórico de Jogos'!$A:$A,'Histórico de Jogos'!$B:$B,"&gt;="&amp;AW$2,'Histórico de Jogos'!$B:$B,"&lt;="&amp;EOMONTH(AW$2,0),'Histórico de Jogos'!$D:$D,$A81,'Histórico de Jogos'!$F:$F,"D")</f>
        <v>0</v>
      </c>
      <c r="AX81" s="57">
        <f>SUMIFS('Histórico de Jogos'!$A:$A,'Histórico de Jogos'!$B:$B,"&gt;="&amp;AX$2,'Histórico de Jogos'!$B:$B,"&lt;="&amp;EOMONTH(AX$2,0),'Histórico de Jogos'!$D:$D,$A81,'Histórico de Jogos'!$F:$F,"E")</f>
        <v>0</v>
      </c>
      <c r="AY81" s="57">
        <f>SUMIFS('Histórico de Jogos'!$A:$A,'Histórico de Jogos'!$B:$B,"&gt;="&amp;AY$2,'Histórico de Jogos'!$B:$B,"&lt;="&amp;EOMONTH(AY$2,0),'Histórico de Jogos'!$D:$D,$A81,'Histórico de Jogos'!$F:$F,"E")</f>
        <v>0</v>
      </c>
      <c r="AZ81" s="57">
        <f>SUMIFS('Histórico de Jogos'!$A:$A,'Histórico de Jogos'!$B:$B,"&gt;="&amp;AZ$2,'Histórico de Jogos'!$B:$B,"&lt;="&amp;EOMONTH(AZ$2,0),'Histórico de Jogos'!$D:$D,$A81,'Histórico de Jogos'!$F:$F,"E")</f>
        <v>0</v>
      </c>
      <c r="BA81" s="57">
        <f>SUMIFS('Histórico de Jogos'!$A:$A,'Histórico de Jogos'!$B:$B,"&gt;="&amp;BA$2,'Histórico de Jogos'!$B:$B,"&lt;="&amp;EOMONTH(BA$2,0),'Histórico de Jogos'!$D:$D,$A81,'Histórico de Jogos'!$F:$F,"E")</f>
        <v>0</v>
      </c>
      <c r="BB81" s="57">
        <f>SUMIFS('Histórico de Jogos'!$A:$A,'Histórico de Jogos'!$B:$B,"&gt;="&amp;BB$2,'Histórico de Jogos'!$B:$B,"&lt;="&amp;EOMONTH(BB$2,0),'Histórico de Jogos'!$D:$D,$A81,'Histórico de Jogos'!$F:$F,"E")</f>
        <v>0</v>
      </c>
      <c r="BC81" s="57">
        <f>SUMIFS('Histórico de Jogos'!$A:$A,'Histórico de Jogos'!$B:$B,"&gt;="&amp;BC$2,'Histórico de Jogos'!$B:$B,"&lt;="&amp;EOMONTH(BC$2,0),'Histórico de Jogos'!$D:$D,$A81,'Histórico de Jogos'!$F:$F,"E")</f>
        <v>0</v>
      </c>
      <c r="BD81" s="57">
        <f>SUMIFS('Histórico de Jogos'!$A:$A,'Histórico de Jogos'!$B:$B,"&gt;="&amp;BD$2,'Histórico de Jogos'!$B:$B,"&lt;="&amp;EOMONTH(BD$2,0),'Histórico de Jogos'!$D:$D,$A81,'Histórico de Jogos'!$F:$F,"E")</f>
        <v>0</v>
      </c>
      <c r="BE81" s="57">
        <f>SUMIFS('Histórico de Jogos'!$A:$A,'Histórico de Jogos'!$B:$B,"&gt;="&amp;BE$2,'Histórico de Jogos'!$B:$B,"&lt;="&amp;EOMONTH(BE$2,0),'Histórico de Jogos'!$D:$D,$A81,'Histórico de Jogos'!$F:$F,"E")</f>
        <v>0</v>
      </c>
      <c r="BF81" s="57">
        <f>SUMIFS('Histórico de Jogos'!$A:$A,'Histórico de Jogos'!$B:$B,"&gt;="&amp;BF$2,'Histórico de Jogos'!$B:$B,"&lt;="&amp;EOMONTH(BF$2,0),'Histórico de Jogos'!$D:$D,$A81,'Histórico de Jogos'!$F:$F,"E")</f>
        <v>0</v>
      </c>
      <c r="BG81" s="57">
        <f>SUMIFS('Histórico de Jogos'!$A:$A,'Histórico de Jogos'!$B:$B,"&gt;="&amp;BG$2,'Histórico de Jogos'!$B:$B,"&lt;="&amp;EOMONTH(BG$2,0),'Histórico de Jogos'!$D:$D,$A81,'Histórico de Jogos'!$F:$F,"E")</f>
        <v>0</v>
      </c>
      <c r="BH81" s="57">
        <f>SUMIFS('Histórico de Jogos'!$A:$A,'Histórico de Jogos'!$B:$B,"&gt;="&amp;BH$2,'Histórico de Jogos'!$B:$B,"&lt;="&amp;EOMONTH(BH$2,0),'Histórico de Jogos'!$D:$D,$A81,'Histórico de Jogos'!$F:$F,"E")</f>
        <v>0</v>
      </c>
      <c r="BI81" s="57">
        <f>SUMIFS('Histórico de Jogos'!$A:$A,'Histórico de Jogos'!$B:$B,"&gt;="&amp;BI$2,'Histórico de Jogos'!$B:$B,"&lt;="&amp;EOMONTH(BI$2,0),'Histórico de Jogos'!$D:$D,$A81,'Histórico de Jogos'!$F:$F,"E")</f>
        <v>0</v>
      </c>
      <c r="BJ81" s="79">
        <f t="shared" ref="BJ81:BU81" si="398">SUM(Z81*3)+(AX81)</f>
        <v>0</v>
      </c>
      <c r="BK81" s="79">
        <f t="shared" si="398"/>
        <v>0</v>
      </c>
      <c r="BL81" s="79">
        <f t="shared" si="398"/>
        <v>0</v>
      </c>
      <c r="BM81" s="79">
        <f t="shared" si="398"/>
        <v>0</v>
      </c>
      <c r="BN81" s="79">
        <f t="shared" si="398"/>
        <v>0</v>
      </c>
      <c r="BO81" s="79">
        <f t="shared" si="398"/>
        <v>0</v>
      </c>
      <c r="BP81" s="79">
        <f t="shared" si="398"/>
        <v>0</v>
      </c>
      <c r="BQ81" s="79">
        <f t="shared" si="398"/>
        <v>0</v>
      </c>
      <c r="BR81" s="79">
        <f t="shared" si="398"/>
        <v>0</v>
      </c>
      <c r="BS81" s="79">
        <f t="shared" si="398"/>
        <v>0</v>
      </c>
      <c r="BT81" s="79">
        <f t="shared" si="398"/>
        <v>0</v>
      </c>
      <c r="BU81" s="79">
        <f t="shared" si="398"/>
        <v>0</v>
      </c>
    </row>
    <row r="82">
      <c r="A82" s="22" t="str">
        <f>Atletas!A:A</f>
        <v/>
      </c>
      <c r="B82" s="78">
        <f t="shared" ref="B82:C82" si="399">BJ82/(4*3)</f>
        <v>0</v>
      </c>
      <c r="C82" s="78">
        <f t="shared" si="399"/>
        <v>0</v>
      </c>
      <c r="D82" s="78">
        <f t="shared" si="7"/>
        <v>0</v>
      </c>
      <c r="E82" s="78">
        <f t="shared" ref="E82:F82" si="400">BM82/(4*3)</f>
        <v>0</v>
      </c>
      <c r="F82" s="78">
        <f t="shared" si="400"/>
        <v>0</v>
      </c>
      <c r="G82" s="78">
        <f t="shared" si="9"/>
        <v>0</v>
      </c>
      <c r="H82" s="78">
        <f t="shared" ref="H82:I82" si="401">BP82/(4*3)</f>
        <v>0</v>
      </c>
      <c r="I82" s="78">
        <f t="shared" si="401"/>
        <v>0</v>
      </c>
      <c r="J82" s="78">
        <f t="shared" si="11"/>
        <v>0</v>
      </c>
      <c r="K82" s="78">
        <f t="shared" ref="K82:M82" si="402">BS82/(4*3)</f>
        <v>0</v>
      </c>
      <c r="L82" s="78">
        <f t="shared" si="402"/>
        <v>0</v>
      </c>
      <c r="M82" s="78">
        <f t="shared" si="402"/>
        <v>0</v>
      </c>
      <c r="N82" s="79">
        <f>SUMIFS('Histórico de Jogos'!$A:$A,'Histórico de Jogos'!$B:$B,"&gt;="&amp;N$2,'Histórico de Jogos'!$B:$B,"&lt;="&amp;EOMONTH(N$2,0),'Histórico de Jogos'!$D:$D,$A82)</f>
        <v>0</v>
      </c>
      <c r="O82" s="79">
        <f>SUMIFS('Histórico de Jogos'!$A:$A,'Histórico de Jogos'!$B:$B,"&gt;="&amp;O$2,'Histórico de Jogos'!$B:$B,"&lt;="&amp;EOMONTH(O$2,0),'Histórico de Jogos'!$D:$D,$A82)</f>
        <v>0</v>
      </c>
      <c r="P82" s="79">
        <f>SUMIFS('Histórico de Jogos'!$A:$A,'Histórico de Jogos'!$B:$B,"&gt;="&amp;P$2,'Histórico de Jogos'!$B:$B,"&lt;="&amp;EOMONTH(P$2,0),'Histórico de Jogos'!$D:$D,$A82)</f>
        <v>0</v>
      </c>
      <c r="Q82" s="79">
        <f>SUMIFS('Histórico de Jogos'!$A:$A,'Histórico de Jogos'!$B:$B,"&gt;="&amp;Q$2,'Histórico de Jogos'!$B:$B,"&lt;="&amp;EOMONTH(Q$2,0),'Histórico de Jogos'!$D:$D,$A82)</f>
        <v>0</v>
      </c>
      <c r="R82" s="79">
        <f>SUMIFS('Histórico de Jogos'!$A:$A,'Histórico de Jogos'!$B:$B,"&gt;="&amp;R$2,'Histórico de Jogos'!$B:$B,"&lt;="&amp;EOMONTH(R$2,0),'Histórico de Jogos'!$D:$D,$A82)</f>
        <v>0</v>
      </c>
      <c r="S82" s="79">
        <f>SUMIFS('Histórico de Jogos'!$A:$A,'Histórico de Jogos'!$B:$B,"&gt;="&amp;S$2,'Histórico de Jogos'!$B:$B,"&lt;="&amp;EOMONTH(S$2,0),'Histórico de Jogos'!$D:$D,$A82)</f>
        <v>0</v>
      </c>
      <c r="T82" s="79">
        <f>SUMIFS('Histórico de Jogos'!$A:$A,'Histórico de Jogos'!$B:$B,"&gt;="&amp;T$2,'Histórico de Jogos'!$B:$B,"&lt;="&amp;EOMONTH(T$2,0),'Histórico de Jogos'!$D:$D,$A82)</f>
        <v>0</v>
      </c>
      <c r="U82" s="79">
        <f>SUMIFS('Histórico de Jogos'!$A:$A,'Histórico de Jogos'!$B:$B,"&gt;="&amp;U$2,'Histórico de Jogos'!$B:$B,"&lt;="&amp;EOMONTH(U$2,0),'Histórico de Jogos'!$D:$D,$A82)</f>
        <v>0</v>
      </c>
      <c r="V82" s="79">
        <f>SUMIFS('Histórico de Jogos'!$A:$A,'Histórico de Jogos'!$B:$B,"&gt;="&amp;V$2,'Histórico de Jogos'!$B:$B,"&lt;="&amp;EOMONTH(V$2,0),'Histórico de Jogos'!$D:$D,$A82)</f>
        <v>0</v>
      </c>
      <c r="W82" s="79">
        <f>SUMIFS('Histórico de Jogos'!$A:$A,'Histórico de Jogos'!$B:$B,"&gt;="&amp;W$2,'Histórico de Jogos'!$B:$B,"&lt;="&amp;EOMONTH(W$2,0),'Histórico de Jogos'!$D:$D,$A82)</f>
        <v>0</v>
      </c>
      <c r="X82" s="79">
        <f>SUMIFS('Histórico de Jogos'!$A:$A,'Histórico de Jogos'!$B:$B,"&gt;="&amp;X$2,'Histórico de Jogos'!$B:$B,"&lt;="&amp;EOMONTH(X$2,0),'Histórico de Jogos'!$D:$D,$A82)</f>
        <v>0</v>
      </c>
      <c r="Y82" s="79">
        <f>SUMIFS('Histórico de Jogos'!$A:$A,'Histórico de Jogos'!$B:$B,"&gt;="&amp;Y$2,'Histórico de Jogos'!$B:$B,"&lt;="&amp;EOMONTH(Y$2,0),'Histórico de Jogos'!$D:$D,$A82)</f>
        <v>0</v>
      </c>
      <c r="Z82" s="80">
        <f>SUMIFS('Histórico de Jogos'!$A:$A,'Histórico de Jogos'!$B:$B,"&gt;="&amp;Z$2,'Histórico de Jogos'!$B:$B,"&lt;="&amp;EOMONTH(Z$2,0),'Histórico de Jogos'!$D:$D,$A82,'Histórico de Jogos'!$F:$F,"V")</f>
        <v>0</v>
      </c>
      <c r="AA82" s="80">
        <f>SUMIFS('Histórico de Jogos'!$A:$A,'Histórico de Jogos'!$B:$B,"&gt;="&amp;AA$2,'Histórico de Jogos'!$B:$B,"&lt;="&amp;EOMONTH(AA$2,0),'Histórico de Jogos'!$D:$D,$A82,'Histórico de Jogos'!$F:$F,"V")</f>
        <v>0</v>
      </c>
      <c r="AB82" s="80">
        <f>SUMIFS('Histórico de Jogos'!$A:$A,'Histórico de Jogos'!$B:$B,"&gt;="&amp;AB$2,'Histórico de Jogos'!$B:$B,"&lt;="&amp;EOMONTH(AB$2,0),'Histórico de Jogos'!$D:$D,$A82,'Histórico de Jogos'!$F:$F,"V")</f>
        <v>0</v>
      </c>
      <c r="AC82" s="80">
        <f>SUMIFS('Histórico de Jogos'!$A:$A,'Histórico de Jogos'!$B:$B,"&gt;="&amp;AC$2,'Histórico de Jogos'!$B:$B,"&lt;="&amp;EOMONTH(AC$2,0),'Histórico de Jogos'!$D:$D,$A82,'Histórico de Jogos'!$F:$F,"V")</f>
        <v>0</v>
      </c>
      <c r="AD82" s="80">
        <f>SUMIFS('Histórico de Jogos'!$A:$A,'Histórico de Jogos'!$B:$B,"&gt;="&amp;AD$2,'Histórico de Jogos'!$B:$B,"&lt;="&amp;EOMONTH(AD$2,0),'Histórico de Jogos'!$D:$D,$A82,'Histórico de Jogos'!$F:$F,"V")</f>
        <v>0</v>
      </c>
      <c r="AE82" s="80">
        <f>SUMIFS('Histórico de Jogos'!$A:$A,'Histórico de Jogos'!$B:$B,"&gt;="&amp;AE$2,'Histórico de Jogos'!$B:$B,"&lt;="&amp;EOMONTH(AE$2,0),'Histórico de Jogos'!$D:$D,$A82,'Histórico de Jogos'!$F:$F,"V")</f>
        <v>0</v>
      </c>
      <c r="AF82" s="80">
        <f>SUMIFS('Histórico de Jogos'!$A:$A,'Histórico de Jogos'!$B:$B,"&gt;="&amp;AF$2,'Histórico de Jogos'!$B:$B,"&lt;="&amp;EOMONTH(AF$2,0),'Histórico de Jogos'!$D:$D,$A82,'Histórico de Jogos'!$F:$F,"V")</f>
        <v>0</v>
      </c>
      <c r="AG82" s="80">
        <f>SUMIFS('Histórico de Jogos'!$A:$A,'Histórico de Jogos'!$B:$B,"&gt;="&amp;AG$2,'Histórico de Jogos'!$B:$B,"&lt;="&amp;EOMONTH(AG$2,0),'Histórico de Jogos'!$D:$D,$A82,'Histórico de Jogos'!$F:$F,"V")</f>
        <v>0</v>
      </c>
      <c r="AH82" s="80">
        <f>SUMIFS('Histórico de Jogos'!$A:$A,'Histórico de Jogos'!$B:$B,"&gt;="&amp;AH$2,'Histórico de Jogos'!$B:$B,"&lt;="&amp;EOMONTH(AH$2,0),'Histórico de Jogos'!$D:$D,$A82,'Histórico de Jogos'!$F:$F,"V")</f>
        <v>0</v>
      </c>
      <c r="AI82" s="80">
        <f>SUMIFS('Histórico de Jogos'!$A:$A,'Histórico de Jogos'!$B:$B,"&gt;="&amp;AI$2,'Histórico de Jogos'!$B:$B,"&lt;="&amp;EOMONTH(AI$2,0),'Histórico de Jogos'!$D:$D,$A82,'Histórico de Jogos'!$F:$F,"V")</f>
        <v>0</v>
      </c>
      <c r="AJ82" s="80">
        <f>SUMIFS('Histórico de Jogos'!$A:$A,'Histórico de Jogos'!$B:$B,"&gt;="&amp;AJ$2,'Histórico de Jogos'!$B:$B,"&lt;="&amp;EOMONTH(AJ$2,0),'Histórico de Jogos'!$D:$D,$A82,'Histórico de Jogos'!$F:$F,"V")</f>
        <v>0</v>
      </c>
      <c r="AK82" s="80">
        <f>SUMIFS('Histórico de Jogos'!$A:$A,'Histórico de Jogos'!$B:$B,"&gt;="&amp;AK$2,'Histórico de Jogos'!$B:$B,"&lt;="&amp;EOMONTH(AK$2,0),'Histórico de Jogos'!$D:$D,$A82,'Histórico de Jogos'!$F:$F,"V")</f>
        <v>0</v>
      </c>
      <c r="AL82" s="81">
        <f>SUMIFS('Histórico de Jogos'!$A:$A,'Histórico de Jogos'!$B:$B,"&gt;="&amp;AL$2,'Histórico de Jogos'!$B:$B,"&lt;="&amp;EOMONTH(AL$2,0),'Histórico de Jogos'!$D:$D,$A82,'Histórico de Jogos'!$F:$F,"D")</f>
        <v>0</v>
      </c>
      <c r="AM82" s="81">
        <f>SUMIFS('Histórico de Jogos'!$A:$A,'Histórico de Jogos'!$B:$B,"&gt;="&amp;AM$2,'Histórico de Jogos'!$B:$B,"&lt;="&amp;EOMONTH(AM$2,0),'Histórico de Jogos'!$D:$D,$A82,'Histórico de Jogos'!$F:$F,"D")</f>
        <v>0</v>
      </c>
      <c r="AN82" s="81">
        <f>SUMIFS('Histórico de Jogos'!$A:$A,'Histórico de Jogos'!$B:$B,"&gt;="&amp;AN$2,'Histórico de Jogos'!$B:$B,"&lt;="&amp;EOMONTH(AN$2,0),'Histórico de Jogos'!$D:$D,$A82,'Histórico de Jogos'!$F:$F,"D")</f>
        <v>0</v>
      </c>
      <c r="AO82" s="81">
        <f>SUMIFS('Histórico de Jogos'!$A:$A,'Histórico de Jogos'!$B:$B,"&gt;="&amp;AO$2,'Histórico de Jogos'!$B:$B,"&lt;="&amp;EOMONTH(AO$2,0),'Histórico de Jogos'!$D:$D,$A82,'Histórico de Jogos'!$F:$F,"D")</f>
        <v>0</v>
      </c>
      <c r="AP82" s="81">
        <f>SUMIFS('Histórico de Jogos'!$A:$A,'Histórico de Jogos'!$B:$B,"&gt;="&amp;AP$2,'Histórico de Jogos'!$B:$B,"&lt;="&amp;EOMONTH(AP$2,0),'Histórico de Jogos'!$D:$D,$A82,'Histórico de Jogos'!$F:$F,"D")</f>
        <v>0</v>
      </c>
      <c r="AQ82" s="81">
        <f>SUMIFS('Histórico de Jogos'!$A:$A,'Histórico de Jogos'!$B:$B,"&gt;="&amp;AQ$2,'Histórico de Jogos'!$B:$B,"&lt;="&amp;EOMONTH(AQ$2,0),'Histórico de Jogos'!$D:$D,$A82,'Histórico de Jogos'!$F:$F,"D")</f>
        <v>0</v>
      </c>
      <c r="AR82" s="81">
        <f>SUMIFS('Histórico de Jogos'!$A:$A,'Histórico de Jogos'!$B:$B,"&gt;="&amp;AR$2,'Histórico de Jogos'!$B:$B,"&lt;="&amp;EOMONTH(AR$2,0),'Histórico de Jogos'!$D:$D,$A82,'Histórico de Jogos'!$F:$F,"D")</f>
        <v>0</v>
      </c>
      <c r="AS82" s="81">
        <f>SUMIFS('Histórico de Jogos'!$A:$A,'Histórico de Jogos'!$B:$B,"&gt;="&amp;AS$2,'Histórico de Jogos'!$B:$B,"&lt;="&amp;EOMONTH(AS$2,0),'Histórico de Jogos'!$D:$D,$A82,'Histórico de Jogos'!$F:$F,"D")</f>
        <v>0</v>
      </c>
      <c r="AT82" s="81">
        <f>SUMIFS('Histórico de Jogos'!$A:$A,'Histórico de Jogos'!$B:$B,"&gt;="&amp;AT$2,'Histórico de Jogos'!$B:$B,"&lt;="&amp;EOMONTH(AT$2,0),'Histórico de Jogos'!$D:$D,$A82,'Histórico de Jogos'!$F:$F,"D")</f>
        <v>0</v>
      </c>
      <c r="AU82" s="81">
        <f>SUMIFS('Histórico de Jogos'!$A:$A,'Histórico de Jogos'!$B:$B,"&gt;="&amp;AU$2,'Histórico de Jogos'!$B:$B,"&lt;="&amp;EOMONTH(AU$2,0),'Histórico de Jogos'!$D:$D,$A82,'Histórico de Jogos'!$F:$F,"D")</f>
        <v>0</v>
      </c>
      <c r="AV82" s="81">
        <f>SUMIFS('Histórico de Jogos'!$A:$A,'Histórico de Jogos'!$B:$B,"&gt;="&amp;AV$2,'Histórico de Jogos'!$B:$B,"&lt;="&amp;EOMONTH(AV$2,0),'Histórico de Jogos'!$D:$D,$A82,'Histórico de Jogos'!$F:$F,"D")</f>
        <v>0</v>
      </c>
      <c r="AW82" s="81">
        <f>SUMIFS('Histórico de Jogos'!$A:$A,'Histórico de Jogos'!$B:$B,"&gt;="&amp;AW$2,'Histórico de Jogos'!$B:$B,"&lt;="&amp;EOMONTH(AW$2,0),'Histórico de Jogos'!$D:$D,$A82,'Histórico de Jogos'!$F:$F,"D")</f>
        <v>0</v>
      </c>
      <c r="AX82" s="57">
        <f>SUMIFS('Histórico de Jogos'!$A:$A,'Histórico de Jogos'!$B:$B,"&gt;="&amp;AX$2,'Histórico de Jogos'!$B:$B,"&lt;="&amp;EOMONTH(AX$2,0),'Histórico de Jogos'!$D:$D,$A82,'Histórico de Jogos'!$F:$F,"E")</f>
        <v>0</v>
      </c>
      <c r="AY82" s="57">
        <f>SUMIFS('Histórico de Jogos'!$A:$A,'Histórico de Jogos'!$B:$B,"&gt;="&amp;AY$2,'Histórico de Jogos'!$B:$B,"&lt;="&amp;EOMONTH(AY$2,0),'Histórico de Jogos'!$D:$D,$A82,'Histórico de Jogos'!$F:$F,"E")</f>
        <v>0</v>
      </c>
      <c r="AZ82" s="57">
        <f>SUMIFS('Histórico de Jogos'!$A:$A,'Histórico de Jogos'!$B:$B,"&gt;="&amp;AZ$2,'Histórico de Jogos'!$B:$B,"&lt;="&amp;EOMONTH(AZ$2,0),'Histórico de Jogos'!$D:$D,$A82,'Histórico de Jogos'!$F:$F,"E")</f>
        <v>0</v>
      </c>
      <c r="BA82" s="57">
        <f>SUMIFS('Histórico de Jogos'!$A:$A,'Histórico de Jogos'!$B:$B,"&gt;="&amp;BA$2,'Histórico de Jogos'!$B:$B,"&lt;="&amp;EOMONTH(BA$2,0),'Histórico de Jogos'!$D:$D,$A82,'Histórico de Jogos'!$F:$F,"E")</f>
        <v>0</v>
      </c>
      <c r="BB82" s="57">
        <f>SUMIFS('Histórico de Jogos'!$A:$A,'Histórico de Jogos'!$B:$B,"&gt;="&amp;BB$2,'Histórico de Jogos'!$B:$B,"&lt;="&amp;EOMONTH(BB$2,0),'Histórico de Jogos'!$D:$D,$A82,'Histórico de Jogos'!$F:$F,"E")</f>
        <v>0</v>
      </c>
      <c r="BC82" s="57">
        <f>SUMIFS('Histórico de Jogos'!$A:$A,'Histórico de Jogos'!$B:$B,"&gt;="&amp;BC$2,'Histórico de Jogos'!$B:$B,"&lt;="&amp;EOMONTH(BC$2,0),'Histórico de Jogos'!$D:$D,$A82,'Histórico de Jogos'!$F:$F,"E")</f>
        <v>0</v>
      </c>
      <c r="BD82" s="57">
        <f>SUMIFS('Histórico de Jogos'!$A:$A,'Histórico de Jogos'!$B:$B,"&gt;="&amp;BD$2,'Histórico de Jogos'!$B:$B,"&lt;="&amp;EOMONTH(BD$2,0),'Histórico de Jogos'!$D:$D,$A82,'Histórico de Jogos'!$F:$F,"E")</f>
        <v>0</v>
      </c>
      <c r="BE82" s="57">
        <f>SUMIFS('Histórico de Jogos'!$A:$A,'Histórico de Jogos'!$B:$B,"&gt;="&amp;BE$2,'Histórico de Jogos'!$B:$B,"&lt;="&amp;EOMONTH(BE$2,0),'Histórico de Jogos'!$D:$D,$A82,'Histórico de Jogos'!$F:$F,"E")</f>
        <v>0</v>
      </c>
      <c r="BF82" s="57">
        <f>SUMIFS('Histórico de Jogos'!$A:$A,'Histórico de Jogos'!$B:$B,"&gt;="&amp;BF$2,'Histórico de Jogos'!$B:$B,"&lt;="&amp;EOMONTH(BF$2,0),'Histórico de Jogos'!$D:$D,$A82,'Histórico de Jogos'!$F:$F,"E")</f>
        <v>0</v>
      </c>
      <c r="BG82" s="57">
        <f>SUMIFS('Histórico de Jogos'!$A:$A,'Histórico de Jogos'!$B:$B,"&gt;="&amp;BG$2,'Histórico de Jogos'!$B:$B,"&lt;="&amp;EOMONTH(BG$2,0),'Histórico de Jogos'!$D:$D,$A82,'Histórico de Jogos'!$F:$F,"E")</f>
        <v>0</v>
      </c>
      <c r="BH82" s="57">
        <f>SUMIFS('Histórico de Jogos'!$A:$A,'Histórico de Jogos'!$B:$B,"&gt;="&amp;BH$2,'Histórico de Jogos'!$B:$B,"&lt;="&amp;EOMONTH(BH$2,0),'Histórico de Jogos'!$D:$D,$A82,'Histórico de Jogos'!$F:$F,"E")</f>
        <v>0</v>
      </c>
      <c r="BI82" s="57">
        <f>SUMIFS('Histórico de Jogos'!$A:$A,'Histórico de Jogos'!$B:$B,"&gt;="&amp;BI$2,'Histórico de Jogos'!$B:$B,"&lt;="&amp;EOMONTH(BI$2,0),'Histórico de Jogos'!$D:$D,$A82,'Histórico de Jogos'!$F:$F,"E")</f>
        <v>0</v>
      </c>
      <c r="BJ82" s="79">
        <f t="shared" ref="BJ82:BU82" si="403">SUM(Z82*3)+(AX82)</f>
        <v>0</v>
      </c>
      <c r="BK82" s="79">
        <f t="shared" si="403"/>
        <v>0</v>
      </c>
      <c r="BL82" s="79">
        <f t="shared" si="403"/>
        <v>0</v>
      </c>
      <c r="BM82" s="79">
        <f t="shared" si="403"/>
        <v>0</v>
      </c>
      <c r="BN82" s="79">
        <f t="shared" si="403"/>
        <v>0</v>
      </c>
      <c r="BO82" s="79">
        <f t="shared" si="403"/>
        <v>0</v>
      </c>
      <c r="BP82" s="79">
        <f t="shared" si="403"/>
        <v>0</v>
      </c>
      <c r="BQ82" s="79">
        <f t="shared" si="403"/>
        <v>0</v>
      </c>
      <c r="BR82" s="79">
        <f t="shared" si="403"/>
        <v>0</v>
      </c>
      <c r="BS82" s="79">
        <f t="shared" si="403"/>
        <v>0</v>
      </c>
      <c r="BT82" s="79">
        <f t="shared" si="403"/>
        <v>0</v>
      </c>
      <c r="BU82" s="79">
        <f t="shared" si="403"/>
        <v>0</v>
      </c>
    </row>
    <row r="83">
      <c r="A83" s="22" t="str">
        <f>Atletas!A:A</f>
        <v/>
      </c>
      <c r="B83" s="78">
        <f t="shared" ref="B83:C83" si="404">BJ83/(4*3)</f>
        <v>0</v>
      </c>
      <c r="C83" s="78">
        <f t="shared" si="404"/>
        <v>0</v>
      </c>
      <c r="D83" s="78">
        <f t="shared" si="7"/>
        <v>0</v>
      </c>
      <c r="E83" s="78">
        <f t="shared" ref="E83:F83" si="405">BM83/(4*3)</f>
        <v>0</v>
      </c>
      <c r="F83" s="78">
        <f t="shared" si="405"/>
        <v>0</v>
      </c>
      <c r="G83" s="78">
        <f t="shared" si="9"/>
        <v>0</v>
      </c>
      <c r="H83" s="78">
        <f t="shared" ref="H83:I83" si="406">BP83/(4*3)</f>
        <v>0</v>
      </c>
      <c r="I83" s="78">
        <f t="shared" si="406"/>
        <v>0</v>
      </c>
      <c r="J83" s="78">
        <f t="shared" si="11"/>
        <v>0</v>
      </c>
      <c r="K83" s="78">
        <f t="shared" ref="K83:M83" si="407">BS83/(4*3)</f>
        <v>0</v>
      </c>
      <c r="L83" s="78">
        <f t="shared" si="407"/>
        <v>0</v>
      </c>
      <c r="M83" s="78">
        <f t="shared" si="407"/>
        <v>0</v>
      </c>
      <c r="N83" s="79">
        <f>SUMIFS('Histórico de Jogos'!$A:$A,'Histórico de Jogos'!$B:$B,"&gt;="&amp;N$2,'Histórico de Jogos'!$B:$B,"&lt;="&amp;EOMONTH(N$2,0),'Histórico de Jogos'!$D:$D,$A83)</f>
        <v>0</v>
      </c>
      <c r="O83" s="79">
        <f>SUMIFS('Histórico de Jogos'!$A:$A,'Histórico de Jogos'!$B:$B,"&gt;="&amp;O$2,'Histórico de Jogos'!$B:$B,"&lt;="&amp;EOMONTH(O$2,0),'Histórico de Jogos'!$D:$D,$A83)</f>
        <v>0</v>
      </c>
      <c r="P83" s="79">
        <f>SUMIFS('Histórico de Jogos'!$A:$A,'Histórico de Jogos'!$B:$B,"&gt;="&amp;P$2,'Histórico de Jogos'!$B:$B,"&lt;="&amp;EOMONTH(P$2,0),'Histórico de Jogos'!$D:$D,$A83)</f>
        <v>0</v>
      </c>
      <c r="Q83" s="79">
        <f>SUMIFS('Histórico de Jogos'!$A:$A,'Histórico de Jogos'!$B:$B,"&gt;="&amp;Q$2,'Histórico de Jogos'!$B:$B,"&lt;="&amp;EOMONTH(Q$2,0),'Histórico de Jogos'!$D:$D,$A83)</f>
        <v>0</v>
      </c>
      <c r="R83" s="79">
        <f>SUMIFS('Histórico de Jogos'!$A:$A,'Histórico de Jogos'!$B:$B,"&gt;="&amp;R$2,'Histórico de Jogos'!$B:$B,"&lt;="&amp;EOMONTH(R$2,0),'Histórico de Jogos'!$D:$D,$A83)</f>
        <v>0</v>
      </c>
      <c r="S83" s="79">
        <f>SUMIFS('Histórico de Jogos'!$A:$A,'Histórico de Jogos'!$B:$B,"&gt;="&amp;S$2,'Histórico de Jogos'!$B:$B,"&lt;="&amp;EOMONTH(S$2,0),'Histórico de Jogos'!$D:$D,$A83)</f>
        <v>0</v>
      </c>
      <c r="T83" s="79">
        <f>SUMIFS('Histórico de Jogos'!$A:$A,'Histórico de Jogos'!$B:$B,"&gt;="&amp;T$2,'Histórico de Jogos'!$B:$B,"&lt;="&amp;EOMONTH(T$2,0),'Histórico de Jogos'!$D:$D,$A83)</f>
        <v>0</v>
      </c>
      <c r="U83" s="79">
        <f>SUMIFS('Histórico de Jogos'!$A:$A,'Histórico de Jogos'!$B:$B,"&gt;="&amp;U$2,'Histórico de Jogos'!$B:$B,"&lt;="&amp;EOMONTH(U$2,0),'Histórico de Jogos'!$D:$D,$A83)</f>
        <v>0</v>
      </c>
      <c r="V83" s="79">
        <f>SUMIFS('Histórico de Jogos'!$A:$A,'Histórico de Jogos'!$B:$B,"&gt;="&amp;V$2,'Histórico de Jogos'!$B:$B,"&lt;="&amp;EOMONTH(V$2,0),'Histórico de Jogos'!$D:$D,$A83)</f>
        <v>0</v>
      </c>
      <c r="W83" s="79">
        <f>SUMIFS('Histórico de Jogos'!$A:$A,'Histórico de Jogos'!$B:$B,"&gt;="&amp;W$2,'Histórico de Jogos'!$B:$B,"&lt;="&amp;EOMONTH(W$2,0),'Histórico de Jogos'!$D:$D,$A83)</f>
        <v>0</v>
      </c>
      <c r="X83" s="79">
        <f>SUMIFS('Histórico de Jogos'!$A:$A,'Histórico de Jogos'!$B:$B,"&gt;="&amp;X$2,'Histórico de Jogos'!$B:$B,"&lt;="&amp;EOMONTH(X$2,0),'Histórico de Jogos'!$D:$D,$A83)</f>
        <v>0</v>
      </c>
      <c r="Y83" s="79">
        <f>SUMIFS('Histórico de Jogos'!$A:$A,'Histórico de Jogos'!$B:$B,"&gt;="&amp;Y$2,'Histórico de Jogos'!$B:$B,"&lt;="&amp;EOMONTH(Y$2,0),'Histórico de Jogos'!$D:$D,$A83)</f>
        <v>0</v>
      </c>
      <c r="Z83" s="80">
        <f>SUMIFS('Histórico de Jogos'!$A:$A,'Histórico de Jogos'!$B:$B,"&gt;="&amp;Z$2,'Histórico de Jogos'!$B:$B,"&lt;="&amp;EOMONTH(Z$2,0),'Histórico de Jogos'!$D:$D,$A83,'Histórico de Jogos'!$F:$F,"V")</f>
        <v>0</v>
      </c>
      <c r="AA83" s="80">
        <f>SUMIFS('Histórico de Jogos'!$A:$A,'Histórico de Jogos'!$B:$B,"&gt;="&amp;AA$2,'Histórico de Jogos'!$B:$B,"&lt;="&amp;EOMONTH(AA$2,0),'Histórico de Jogos'!$D:$D,$A83,'Histórico de Jogos'!$F:$F,"V")</f>
        <v>0</v>
      </c>
      <c r="AB83" s="80">
        <f>SUMIFS('Histórico de Jogos'!$A:$A,'Histórico de Jogos'!$B:$B,"&gt;="&amp;AB$2,'Histórico de Jogos'!$B:$B,"&lt;="&amp;EOMONTH(AB$2,0),'Histórico de Jogos'!$D:$D,$A83,'Histórico de Jogos'!$F:$F,"V")</f>
        <v>0</v>
      </c>
      <c r="AC83" s="80">
        <f>SUMIFS('Histórico de Jogos'!$A:$A,'Histórico de Jogos'!$B:$B,"&gt;="&amp;AC$2,'Histórico de Jogos'!$B:$B,"&lt;="&amp;EOMONTH(AC$2,0),'Histórico de Jogos'!$D:$D,$A83,'Histórico de Jogos'!$F:$F,"V")</f>
        <v>0</v>
      </c>
      <c r="AD83" s="80">
        <f>SUMIFS('Histórico de Jogos'!$A:$A,'Histórico de Jogos'!$B:$B,"&gt;="&amp;AD$2,'Histórico de Jogos'!$B:$B,"&lt;="&amp;EOMONTH(AD$2,0),'Histórico de Jogos'!$D:$D,$A83,'Histórico de Jogos'!$F:$F,"V")</f>
        <v>0</v>
      </c>
      <c r="AE83" s="80">
        <f>SUMIFS('Histórico de Jogos'!$A:$A,'Histórico de Jogos'!$B:$B,"&gt;="&amp;AE$2,'Histórico de Jogos'!$B:$B,"&lt;="&amp;EOMONTH(AE$2,0),'Histórico de Jogos'!$D:$D,$A83,'Histórico de Jogos'!$F:$F,"V")</f>
        <v>0</v>
      </c>
      <c r="AF83" s="80">
        <f>SUMIFS('Histórico de Jogos'!$A:$A,'Histórico de Jogos'!$B:$B,"&gt;="&amp;AF$2,'Histórico de Jogos'!$B:$B,"&lt;="&amp;EOMONTH(AF$2,0),'Histórico de Jogos'!$D:$D,$A83,'Histórico de Jogos'!$F:$F,"V")</f>
        <v>0</v>
      </c>
      <c r="AG83" s="80">
        <f>SUMIFS('Histórico de Jogos'!$A:$A,'Histórico de Jogos'!$B:$B,"&gt;="&amp;AG$2,'Histórico de Jogos'!$B:$B,"&lt;="&amp;EOMONTH(AG$2,0),'Histórico de Jogos'!$D:$D,$A83,'Histórico de Jogos'!$F:$F,"V")</f>
        <v>0</v>
      </c>
      <c r="AH83" s="80">
        <f>SUMIFS('Histórico de Jogos'!$A:$A,'Histórico de Jogos'!$B:$B,"&gt;="&amp;AH$2,'Histórico de Jogos'!$B:$B,"&lt;="&amp;EOMONTH(AH$2,0),'Histórico de Jogos'!$D:$D,$A83,'Histórico de Jogos'!$F:$F,"V")</f>
        <v>0</v>
      </c>
      <c r="AI83" s="80">
        <f>SUMIFS('Histórico de Jogos'!$A:$A,'Histórico de Jogos'!$B:$B,"&gt;="&amp;AI$2,'Histórico de Jogos'!$B:$B,"&lt;="&amp;EOMONTH(AI$2,0),'Histórico de Jogos'!$D:$D,$A83,'Histórico de Jogos'!$F:$F,"V")</f>
        <v>0</v>
      </c>
      <c r="AJ83" s="80">
        <f>SUMIFS('Histórico de Jogos'!$A:$A,'Histórico de Jogos'!$B:$B,"&gt;="&amp;AJ$2,'Histórico de Jogos'!$B:$B,"&lt;="&amp;EOMONTH(AJ$2,0),'Histórico de Jogos'!$D:$D,$A83,'Histórico de Jogos'!$F:$F,"V")</f>
        <v>0</v>
      </c>
      <c r="AK83" s="80">
        <f>SUMIFS('Histórico de Jogos'!$A:$A,'Histórico de Jogos'!$B:$B,"&gt;="&amp;AK$2,'Histórico de Jogos'!$B:$B,"&lt;="&amp;EOMONTH(AK$2,0),'Histórico de Jogos'!$D:$D,$A83,'Histórico de Jogos'!$F:$F,"V")</f>
        <v>0</v>
      </c>
      <c r="AL83" s="81">
        <f>SUMIFS('Histórico de Jogos'!$A:$A,'Histórico de Jogos'!$B:$B,"&gt;="&amp;AL$2,'Histórico de Jogos'!$B:$B,"&lt;="&amp;EOMONTH(AL$2,0),'Histórico de Jogos'!$D:$D,$A83,'Histórico de Jogos'!$F:$F,"D")</f>
        <v>0</v>
      </c>
      <c r="AM83" s="81">
        <f>SUMIFS('Histórico de Jogos'!$A:$A,'Histórico de Jogos'!$B:$B,"&gt;="&amp;AM$2,'Histórico de Jogos'!$B:$B,"&lt;="&amp;EOMONTH(AM$2,0),'Histórico de Jogos'!$D:$D,$A83,'Histórico de Jogos'!$F:$F,"D")</f>
        <v>0</v>
      </c>
      <c r="AN83" s="81">
        <f>SUMIFS('Histórico de Jogos'!$A:$A,'Histórico de Jogos'!$B:$B,"&gt;="&amp;AN$2,'Histórico de Jogos'!$B:$B,"&lt;="&amp;EOMONTH(AN$2,0),'Histórico de Jogos'!$D:$D,$A83,'Histórico de Jogos'!$F:$F,"D")</f>
        <v>0</v>
      </c>
      <c r="AO83" s="81">
        <f>SUMIFS('Histórico de Jogos'!$A:$A,'Histórico de Jogos'!$B:$B,"&gt;="&amp;AO$2,'Histórico de Jogos'!$B:$B,"&lt;="&amp;EOMONTH(AO$2,0),'Histórico de Jogos'!$D:$D,$A83,'Histórico de Jogos'!$F:$F,"D")</f>
        <v>0</v>
      </c>
      <c r="AP83" s="81">
        <f>SUMIFS('Histórico de Jogos'!$A:$A,'Histórico de Jogos'!$B:$B,"&gt;="&amp;AP$2,'Histórico de Jogos'!$B:$B,"&lt;="&amp;EOMONTH(AP$2,0),'Histórico de Jogos'!$D:$D,$A83,'Histórico de Jogos'!$F:$F,"D")</f>
        <v>0</v>
      </c>
      <c r="AQ83" s="81">
        <f>SUMIFS('Histórico de Jogos'!$A:$A,'Histórico de Jogos'!$B:$B,"&gt;="&amp;AQ$2,'Histórico de Jogos'!$B:$B,"&lt;="&amp;EOMONTH(AQ$2,0),'Histórico de Jogos'!$D:$D,$A83,'Histórico de Jogos'!$F:$F,"D")</f>
        <v>0</v>
      </c>
      <c r="AR83" s="81">
        <f>SUMIFS('Histórico de Jogos'!$A:$A,'Histórico de Jogos'!$B:$B,"&gt;="&amp;AR$2,'Histórico de Jogos'!$B:$B,"&lt;="&amp;EOMONTH(AR$2,0),'Histórico de Jogos'!$D:$D,$A83,'Histórico de Jogos'!$F:$F,"D")</f>
        <v>0</v>
      </c>
      <c r="AS83" s="81">
        <f>SUMIFS('Histórico de Jogos'!$A:$A,'Histórico de Jogos'!$B:$B,"&gt;="&amp;AS$2,'Histórico de Jogos'!$B:$B,"&lt;="&amp;EOMONTH(AS$2,0),'Histórico de Jogos'!$D:$D,$A83,'Histórico de Jogos'!$F:$F,"D")</f>
        <v>0</v>
      </c>
      <c r="AT83" s="81">
        <f>SUMIFS('Histórico de Jogos'!$A:$A,'Histórico de Jogos'!$B:$B,"&gt;="&amp;AT$2,'Histórico de Jogos'!$B:$B,"&lt;="&amp;EOMONTH(AT$2,0),'Histórico de Jogos'!$D:$D,$A83,'Histórico de Jogos'!$F:$F,"D")</f>
        <v>0</v>
      </c>
      <c r="AU83" s="81">
        <f>SUMIFS('Histórico de Jogos'!$A:$A,'Histórico de Jogos'!$B:$B,"&gt;="&amp;AU$2,'Histórico de Jogos'!$B:$B,"&lt;="&amp;EOMONTH(AU$2,0),'Histórico de Jogos'!$D:$D,$A83,'Histórico de Jogos'!$F:$F,"D")</f>
        <v>0</v>
      </c>
      <c r="AV83" s="81">
        <f>SUMIFS('Histórico de Jogos'!$A:$A,'Histórico de Jogos'!$B:$B,"&gt;="&amp;AV$2,'Histórico de Jogos'!$B:$B,"&lt;="&amp;EOMONTH(AV$2,0),'Histórico de Jogos'!$D:$D,$A83,'Histórico de Jogos'!$F:$F,"D")</f>
        <v>0</v>
      </c>
      <c r="AW83" s="81">
        <f>SUMIFS('Histórico de Jogos'!$A:$A,'Histórico de Jogos'!$B:$B,"&gt;="&amp;AW$2,'Histórico de Jogos'!$B:$B,"&lt;="&amp;EOMONTH(AW$2,0),'Histórico de Jogos'!$D:$D,$A83,'Histórico de Jogos'!$F:$F,"D")</f>
        <v>0</v>
      </c>
      <c r="AX83" s="57">
        <f>SUMIFS('Histórico de Jogos'!$A:$A,'Histórico de Jogos'!$B:$B,"&gt;="&amp;AX$2,'Histórico de Jogos'!$B:$B,"&lt;="&amp;EOMONTH(AX$2,0),'Histórico de Jogos'!$D:$D,$A83,'Histórico de Jogos'!$F:$F,"E")</f>
        <v>0</v>
      </c>
      <c r="AY83" s="57">
        <f>SUMIFS('Histórico de Jogos'!$A:$A,'Histórico de Jogos'!$B:$B,"&gt;="&amp;AY$2,'Histórico de Jogos'!$B:$B,"&lt;="&amp;EOMONTH(AY$2,0),'Histórico de Jogos'!$D:$D,$A83,'Histórico de Jogos'!$F:$F,"E")</f>
        <v>0</v>
      </c>
      <c r="AZ83" s="57">
        <f>SUMIFS('Histórico de Jogos'!$A:$A,'Histórico de Jogos'!$B:$B,"&gt;="&amp;AZ$2,'Histórico de Jogos'!$B:$B,"&lt;="&amp;EOMONTH(AZ$2,0),'Histórico de Jogos'!$D:$D,$A83,'Histórico de Jogos'!$F:$F,"E")</f>
        <v>0</v>
      </c>
      <c r="BA83" s="57">
        <f>SUMIFS('Histórico de Jogos'!$A:$A,'Histórico de Jogos'!$B:$B,"&gt;="&amp;BA$2,'Histórico de Jogos'!$B:$B,"&lt;="&amp;EOMONTH(BA$2,0),'Histórico de Jogos'!$D:$D,$A83,'Histórico de Jogos'!$F:$F,"E")</f>
        <v>0</v>
      </c>
      <c r="BB83" s="57">
        <f>SUMIFS('Histórico de Jogos'!$A:$A,'Histórico de Jogos'!$B:$B,"&gt;="&amp;BB$2,'Histórico de Jogos'!$B:$B,"&lt;="&amp;EOMONTH(BB$2,0),'Histórico de Jogos'!$D:$D,$A83,'Histórico de Jogos'!$F:$F,"E")</f>
        <v>0</v>
      </c>
      <c r="BC83" s="57">
        <f>SUMIFS('Histórico de Jogos'!$A:$A,'Histórico de Jogos'!$B:$B,"&gt;="&amp;BC$2,'Histórico de Jogos'!$B:$B,"&lt;="&amp;EOMONTH(BC$2,0),'Histórico de Jogos'!$D:$D,$A83,'Histórico de Jogos'!$F:$F,"E")</f>
        <v>0</v>
      </c>
      <c r="BD83" s="57">
        <f>SUMIFS('Histórico de Jogos'!$A:$A,'Histórico de Jogos'!$B:$B,"&gt;="&amp;BD$2,'Histórico de Jogos'!$B:$B,"&lt;="&amp;EOMONTH(BD$2,0),'Histórico de Jogos'!$D:$D,$A83,'Histórico de Jogos'!$F:$F,"E")</f>
        <v>0</v>
      </c>
      <c r="BE83" s="57">
        <f>SUMIFS('Histórico de Jogos'!$A:$A,'Histórico de Jogos'!$B:$B,"&gt;="&amp;BE$2,'Histórico de Jogos'!$B:$B,"&lt;="&amp;EOMONTH(BE$2,0),'Histórico de Jogos'!$D:$D,$A83,'Histórico de Jogos'!$F:$F,"E")</f>
        <v>0</v>
      </c>
      <c r="BF83" s="57">
        <f>SUMIFS('Histórico de Jogos'!$A:$A,'Histórico de Jogos'!$B:$B,"&gt;="&amp;BF$2,'Histórico de Jogos'!$B:$B,"&lt;="&amp;EOMONTH(BF$2,0),'Histórico de Jogos'!$D:$D,$A83,'Histórico de Jogos'!$F:$F,"E")</f>
        <v>0</v>
      </c>
      <c r="BG83" s="57">
        <f>SUMIFS('Histórico de Jogos'!$A:$A,'Histórico de Jogos'!$B:$B,"&gt;="&amp;BG$2,'Histórico de Jogos'!$B:$B,"&lt;="&amp;EOMONTH(BG$2,0),'Histórico de Jogos'!$D:$D,$A83,'Histórico de Jogos'!$F:$F,"E")</f>
        <v>0</v>
      </c>
      <c r="BH83" s="57">
        <f>SUMIFS('Histórico de Jogos'!$A:$A,'Histórico de Jogos'!$B:$B,"&gt;="&amp;BH$2,'Histórico de Jogos'!$B:$B,"&lt;="&amp;EOMONTH(BH$2,0),'Histórico de Jogos'!$D:$D,$A83,'Histórico de Jogos'!$F:$F,"E")</f>
        <v>0</v>
      </c>
      <c r="BI83" s="57">
        <f>SUMIFS('Histórico de Jogos'!$A:$A,'Histórico de Jogos'!$B:$B,"&gt;="&amp;BI$2,'Histórico de Jogos'!$B:$B,"&lt;="&amp;EOMONTH(BI$2,0),'Histórico de Jogos'!$D:$D,$A83,'Histórico de Jogos'!$F:$F,"E")</f>
        <v>0</v>
      </c>
      <c r="BJ83" s="79">
        <f t="shared" ref="BJ83:BU83" si="408">SUM(Z83*3)+(AX83)</f>
        <v>0</v>
      </c>
      <c r="BK83" s="79">
        <f t="shared" si="408"/>
        <v>0</v>
      </c>
      <c r="BL83" s="79">
        <f t="shared" si="408"/>
        <v>0</v>
      </c>
      <c r="BM83" s="79">
        <f t="shared" si="408"/>
        <v>0</v>
      </c>
      <c r="BN83" s="79">
        <f t="shared" si="408"/>
        <v>0</v>
      </c>
      <c r="BO83" s="79">
        <f t="shared" si="408"/>
        <v>0</v>
      </c>
      <c r="BP83" s="79">
        <f t="shared" si="408"/>
        <v>0</v>
      </c>
      <c r="BQ83" s="79">
        <f t="shared" si="408"/>
        <v>0</v>
      </c>
      <c r="BR83" s="79">
        <f t="shared" si="408"/>
        <v>0</v>
      </c>
      <c r="BS83" s="79">
        <f t="shared" si="408"/>
        <v>0</v>
      </c>
      <c r="BT83" s="79">
        <f t="shared" si="408"/>
        <v>0</v>
      </c>
      <c r="BU83" s="79">
        <f t="shared" si="408"/>
        <v>0</v>
      </c>
    </row>
    <row r="84">
      <c r="A84" s="22" t="str">
        <f>Atletas!A:A</f>
        <v/>
      </c>
      <c r="B84" s="78">
        <f t="shared" ref="B84:C84" si="409">BJ84/(4*3)</f>
        <v>0</v>
      </c>
      <c r="C84" s="78">
        <f t="shared" si="409"/>
        <v>0</v>
      </c>
      <c r="D84" s="78">
        <f t="shared" si="7"/>
        <v>0</v>
      </c>
      <c r="E84" s="78">
        <f t="shared" ref="E84:F84" si="410">BM84/(4*3)</f>
        <v>0</v>
      </c>
      <c r="F84" s="78">
        <f t="shared" si="410"/>
        <v>0</v>
      </c>
      <c r="G84" s="78">
        <f t="shared" si="9"/>
        <v>0</v>
      </c>
      <c r="H84" s="78">
        <f t="shared" ref="H84:I84" si="411">BP84/(4*3)</f>
        <v>0</v>
      </c>
      <c r="I84" s="78">
        <f t="shared" si="411"/>
        <v>0</v>
      </c>
      <c r="J84" s="78">
        <f t="shared" si="11"/>
        <v>0</v>
      </c>
      <c r="K84" s="78">
        <f t="shared" ref="K84:M84" si="412">BS84/(4*3)</f>
        <v>0</v>
      </c>
      <c r="L84" s="78">
        <f t="shared" si="412"/>
        <v>0</v>
      </c>
      <c r="M84" s="78">
        <f t="shared" si="412"/>
        <v>0</v>
      </c>
      <c r="N84" s="79">
        <f>SUMIFS('Histórico de Jogos'!$A:$A,'Histórico de Jogos'!$B:$B,"&gt;="&amp;N$2,'Histórico de Jogos'!$B:$B,"&lt;="&amp;EOMONTH(N$2,0),'Histórico de Jogos'!$D:$D,$A84)</f>
        <v>0</v>
      </c>
      <c r="O84" s="79">
        <f>SUMIFS('Histórico de Jogos'!$A:$A,'Histórico de Jogos'!$B:$B,"&gt;="&amp;O$2,'Histórico de Jogos'!$B:$B,"&lt;="&amp;EOMONTH(O$2,0),'Histórico de Jogos'!$D:$D,$A84)</f>
        <v>0</v>
      </c>
      <c r="P84" s="79">
        <f>SUMIFS('Histórico de Jogos'!$A:$A,'Histórico de Jogos'!$B:$B,"&gt;="&amp;P$2,'Histórico de Jogos'!$B:$B,"&lt;="&amp;EOMONTH(P$2,0),'Histórico de Jogos'!$D:$D,$A84)</f>
        <v>0</v>
      </c>
      <c r="Q84" s="79">
        <f>SUMIFS('Histórico de Jogos'!$A:$A,'Histórico de Jogos'!$B:$B,"&gt;="&amp;Q$2,'Histórico de Jogos'!$B:$B,"&lt;="&amp;EOMONTH(Q$2,0),'Histórico de Jogos'!$D:$D,$A84)</f>
        <v>0</v>
      </c>
      <c r="R84" s="79">
        <f>SUMIFS('Histórico de Jogos'!$A:$A,'Histórico de Jogos'!$B:$B,"&gt;="&amp;R$2,'Histórico de Jogos'!$B:$B,"&lt;="&amp;EOMONTH(R$2,0),'Histórico de Jogos'!$D:$D,$A84)</f>
        <v>0</v>
      </c>
      <c r="S84" s="79">
        <f>SUMIFS('Histórico de Jogos'!$A:$A,'Histórico de Jogos'!$B:$B,"&gt;="&amp;S$2,'Histórico de Jogos'!$B:$B,"&lt;="&amp;EOMONTH(S$2,0),'Histórico de Jogos'!$D:$D,$A84)</f>
        <v>0</v>
      </c>
      <c r="T84" s="79">
        <f>SUMIFS('Histórico de Jogos'!$A:$A,'Histórico de Jogos'!$B:$B,"&gt;="&amp;T$2,'Histórico de Jogos'!$B:$B,"&lt;="&amp;EOMONTH(T$2,0),'Histórico de Jogos'!$D:$D,$A84)</f>
        <v>0</v>
      </c>
      <c r="U84" s="79">
        <f>SUMIFS('Histórico de Jogos'!$A:$A,'Histórico de Jogos'!$B:$B,"&gt;="&amp;U$2,'Histórico de Jogos'!$B:$B,"&lt;="&amp;EOMONTH(U$2,0),'Histórico de Jogos'!$D:$D,$A84)</f>
        <v>0</v>
      </c>
      <c r="V84" s="79">
        <f>SUMIFS('Histórico de Jogos'!$A:$A,'Histórico de Jogos'!$B:$B,"&gt;="&amp;V$2,'Histórico de Jogos'!$B:$B,"&lt;="&amp;EOMONTH(V$2,0),'Histórico de Jogos'!$D:$D,$A84)</f>
        <v>0</v>
      </c>
      <c r="W84" s="79">
        <f>SUMIFS('Histórico de Jogos'!$A:$A,'Histórico de Jogos'!$B:$B,"&gt;="&amp;W$2,'Histórico de Jogos'!$B:$B,"&lt;="&amp;EOMONTH(W$2,0),'Histórico de Jogos'!$D:$D,$A84)</f>
        <v>0</v>
      </c>
      <c r="X84" s="79">
        <f>SUMIFS('Histórico de Jogos'!$A:$A,'Histórico de Jogos'!$B:$B,"&gt;="&amp;X$2,'Histórico de Jogos'!$B:$B,"&lt;="&amp;EOMONTH(X$2,0),'Histórico de Jogos'!$D:$D,$A84)</f>
        <v>0</v>
      </c>
      <c r="Y84" s="79">
        <f>SUMIFS('Histórico de Jogos'!$A:$A,'Histórico de Jogos'!$B:$B,"&gt;="&amp;Y$2,'Histórico de Jogos'!$B:$B,"&lt;="&amp;EOMONTH(Y$2,0),'Histórico de Jogos'!$D:$D,$A84)</f>
        <v>0</v>
      </c>
      <c r="Z84" s="80">
        <f>SUMIFS('Histórico de Jogos'!$A:$A,'Histórico de Jogos'!$B:$B,"&gt;="&amp;Z$2,'Histórico de Jogos'!$B:$B,"&lt;="&amp;EOMONTH(Z$2,0),'Histórico de Jogos'!$D:$D,$A84,'Histórico de Jogos'!$F:$F,"V")</f>
        <v>0</v>
      </c>
      <c r="AA84" s="80">
        <f>SUMIFS('Histórico de Jogos'!$A:$A,'Histórico de Jogos'!$B:$B,"&gt;="&amp;AA$2,'Histórico de Jogos'!$B:$B,"&lt;="&amp;EOMONTH(AA$2,0),'Histórico de Jogos'!$D:$D,$A84,'Histórico de Jogos'!$F:$F,"V")</f>
        <v>0</v>
      </c>
      <c r="AB84" s="80">
        <f>SUMIFS('Histórico de Jogos'!$A:$A,'Histórico de Jogos'!$B:$B,"&gt;="&amp;AB$2,'Histórico de Jogos'!$B:$B,"&lt;="&amp;EOMONTH(AB$2,0),'Histórico de Jogos'!$D:$D,$A84,'Histórico de Jogos'!$F:$F,"V")</f>
        <v>0</v>
      </c>
      <c r="AC84" s="80">
        <f>SUMIFS('Histórico de Jogos'!$A:$A,'Histórico de Jogos'!$B:$B,"&gt;="&amp;AC$2,'Histórico de Jogos'!$B:$B,"&lt;="&amp;EOMONTH(AC$2,0),'Histórico de Jogos'!$D:$D,$A84,'Histórico de Jogos'!$F:$F,"V")</f>
        <v>0</v>
      </c>
      <c r="AD84" s="80">
        <f>SUMIFS('Histórico de Jogos'!$A:$A,'Histórico de Jogos'!$B:$B,"&gt;="&amp;AD$2,'Histórico de Jogos'!$B:$B,"&lt;="&amp;EOMONTH(AD$2,0),'Histórico de Jogos'!$D:$D,$A84,'Histórico de Jogos'!$F:$F,"V")</f>
        <v>0</v>
      </c>
      <c r="AE84" s="80">
        <f>SUMIFS('Histórico de Jogos'!$A:$A,'Histórico de Jogos'!$B:$B,"&gt;="&amp;AE$2,'Histórico de Jogos'!$B:$B,"&lt;="&amp;EOMONTH(AE$2,0),'Histórico de Jogos'!$D:$D,$A84,'Histórico de Jogos'!$F:$F,"V")</f>
        <v>0</v>
      </c>
      <c r="AF84" s="80">
        <f>SUMIFS('Histórico de Jogos'!$A:$A,'Histórico de Jogos'!$B:$B,"&gt;="&amp;AF$2,'Histórico de Jogos'!$B:$B,"&lt;="&amp;EOMONTH(AF$2,0),'Histórico de Jogos'!$D:$D,$A84,'Histórico de Jogos'!$F:$F,"V")</f>
        <v>0</v>
      </c>
      <c r="AG84" s="80">
        <f>SUMIFS('Histórico de Jogos'!$A:$A,'Histórico de Jogos'!$B:$B,"&gt;="&amp;AG$2,'Histórico de Jogos'!$B:$B,"&lt;="&amp;EOMONTH(AG$2,0),'Histórico de Jogos'!$D:$D,$A84,'Histórico de Jogos'!$F:$F,"V")</f>
        <v>0</v>
      </c>
      <c r="AH84" s="80">
        <f>SUMIFS('Histórico de Jogos'!$A:$A,'Histórico de Jogos'!$B:$B,"&gt;="&amp;AH$2,'Histórico de Jogos'!$B:$B,"&lt;="&amp;EOMONTH(AH$2,0),'Histórico de Jogos'!$D:$D,$A84,'Histórico de Jogos'!$F:$F,"V")</f>
        <v>0</v>
      </c>
      <c r="AI84" s="80">
        <f>SUMIFS('Histórico de Jogos'!$A:$A,'Histórico de Jogos'!$B:$B,"&gt;="&amp;AI$2,'Histórico de Jogos'!$B:$B,"&lt;="&amp;EOMONTH(AI$2,0),'Histórico de Jogos'!$D:$D,$A84,'Histórico de Jogos'!$F:$F,"V")</f>
        <v>0</v>
      </c>
      <c r="AJ84" s="80">
        <f>SUMIFS('Histórico de Jogos'!$A:$A,'Histórico de Jogos'!$B:$B,"&gt;="&amp;AJ$2,'Histórico de Jogos'!$B:$B,"&lt;="&amp;EOMONTH(AJ$2,0),'Histórico de Jogos'!$D:$D,$A84,'Histórico de Jogos'!$F:$F,"V")</f>
        <v>0</v>
      </c>
      <c r="AK84" s="80">
        <f>SUMIFS('Histórico de Jogos'!$A:$A,'Histórico de Jogos'!$B:$B,"&gt;="&amp;AK$2,'Histórico de Jogos'!$B:$B,"&lt;="&amp;EOMONTH(AK$2,0),'Histórico de Jogos'!$D:$D,$A84,'Histórico de Jogos'!$F:$F,"V")</f>
        <v>0</v>
      </c>
      <c r="AL84" s="81">
        <f>SUMIFS('Histórico de Jogos'!$A:$A,'Histórico de Jogos'!$B:$B,"&gt;="&amp;AL$2,'Histórico de Jogos'!$B:$B,"&lt;="&amp;EOMONTH(AL$2,0),'Histórico de Jogos'!$D:$D,$A84,'Histórico de Jogos'!$F:$F,"D")</f>
        <v>0</v>
      </c>
      <c r="AM84" s="81">
        <f>SUMIFS('Histórico de Jogos'!$A:$A,'Histórico de Jogos'!$B:$B,"&gt;="&amp;AM$2,'Histórico de Jogos'!$B:$B,"&lt;="&amp;EOMONTH(AM$2,0),'Histórico de Jogos'!$D:$D,$A84,'Histórico de Jogos'!$F:$F,"D")</f>
        <v>0</v>
      </c>
      <c r="AN84" s="81">
        <f>SUMIFS('Histórico de Jogos'!$A:$A,'Histórico de Jogos'!$B:$B,"&gt;="&amp;AN$2,'Histórico de Jogos'!$B:$B,"&lt;="&amp;EOMONTH(AN$2,0),'Histórico de Jogos'!$D:$D,$A84,'Histórico de Jogos'!$F:$F,"D")</f>
        <v>0</v>
      </c>
      <c r="AO84" s="81">
        <f>SUMIFS('Histórico de Jogos'!$A:$A,'Histórico de Jogos'!$B:$B,"&gt;="&amp;AO$2,'Histórico de Jogos'!$B:$B,"&lt;="&amp;EOMONTH(AO$2,0),'Histórico de Jogos'!$D:$D,$A84,'Histórico de Jogos'!$F:$F,"D")</f>
        <v>0</v>
      </c>
      <c r="AP84" s="81">
        <f>SUMIFS('Histórico de Jogos'!$A:$A,'Histórico de Jogos'!$B:$B,"&gt;="&amp;AP$2,'Histórico de Jogos'!$B:$B,"&lt;="&amp;EOMONTH(AP$2,0),'Histórico de Jogos'!$D:$D,$A84,'Histórico de Jogos'!$F:$F,"D")</f>
        <v>0</v>
      </c>
      <c r="AQ84" s="81">
        <f>SUMIFS('Histórico de Jogos'!$A:$A,'Histórico de Jogos'!$B:$B,"&gt;="&amp;AQ$2,'Histórico de Jogos'!$B:$B,"&lt;="&amp;EOMONTH(AQ$2,0),'Histórico de Jogos'!$D:$D,$A84,'Histórico de Jogos'!$F:$F,"D")</f>
        <v>0</v>
      </c>
      <c r="AR84" s="81">
        <f>SUMIFS('Histórico de Jogos'!$A:$A,'Histórico de Jogos'!$B:$B,"&gt;="&amp;AR$2,'Histórico de Jogos'!$B:$B,"&lt;="&amp;EOMONTH(AR$2,0),'Histórico de Jogos'!$D:$D,$A84,'Histórico de Jogos'!$F:$F,"D")</f>
        <v>0</v>
      </c>
      <c r="AS84" s="81">
        <f>SUMIFS('Histórico de Jogos'!$A:$A,'Histórico de Jogos'!$B:$B,"&gt;="&amp;AS$2,'Histórico de Jogos'!$B:$B,"&lt;="&amp;EOMONTH(AS$2,0),'Histórico de Jogos'!$D:$D,$A84,'Histórico de Jogos'!$F:$F,"D")</f>
        <v>0</v>
      </c>
      <c r="AT84" s="81">
        <f>SUMIFS('Histórico de Jogos'!$A:$A,'Histórico de Jogos'!$B:$B,"&gt;="&amp;AT$2,'Histórico de Jogos'!$B:$B,"&lt;="&amp;EOMONTH(AT$2,0),'Histórico de Jogos'!$D:$D,$A84,'Histórico de Jogos'!$F:$F,"D")</f>
        <v>0</v>
      </c>
      <c r="AU84" s="81">
        <f>SUMIFS('Histórico de Jogos'!$A:$A,'Histórico de Jogos'!$B:$B,"&gt;="&amp;AU$2,'Histórico de Jogos'!$B:$B,"&lt;="&amp;EOMONTH(AU$2,0),'Histórico de Jogos'!$D:$D,$A84,'Histórico de Jogos'!$F:$F,"D")</f>
        <v>0</v>
      </c>
      <c r="AV84" s="81">
        <f>SUMIFS('Histórico de Jogos'!$A:$A,'Histórico de Jogos'!$B:$B,"&gt;="&amp;AV$2,'Histórico de Jogos'!$B:$B,"&lt;="&amp;EOMONTH(AV$2,0),'Histórico de Jogos'!$D:$D,$A84,'Histórico de Jogos'!$F:$F,"D")</f>
        <v>0</v>
      </c>
      <c r="AW84" s="81">
        <f>SUMIFS('Histórico de Jogos'!$A:$A,'Histórico de Jogos'!$B:$B,"&gt;="&amp;AW$2,'Histórico de Jogos'!$B:$B,"&lt;="&amp;EOMONTH(AW$2,0),'Histórico de Jogos'!$D:$D,$A84,'Histórico de Jogos'!$F:$F,"D")</f>
        <v>0</v>
      </c>
      <c r="AX84" s="57">
        <f>SUMIFS('Histórico de Jogos'!$A:$A,'Histórico de Jogos'!$B:$B,"&gt;="&amp;AX$2,'Histórico de Jogos'!$B:$B,"&lt;="&amp;EOMONTH(AX$2,0),'Histórico de Jogos'!$D:$D,$A84,'Histórico de Jogos'!$F:$F,"E")</f>
        <v>0</v>
      </c>
      <c r="AY84" s="57">
        <f>SUMIFS('Histórico de Jogos'!$A:$A,'Histórico de Jogos'!$B:$B,"&gt;="&amp;AY$2,'Histórico de Jogos'!$B:$B,"&lt;="&amp;EOMONTH(AY$2,0),'Histórico de Jogos'!$D:$D,$A84,'Histórico de Jogos'!$F:$F,"E")</f>
        <v>0</v>
      </c>
      <c r="AZ84" s="57">
        <f>SUMIFS('Histórico de Jogos'!$A:$A,'Histórico de Jogos'!$B:$B,"&gt;="&amp;AZ$2,'Histórico de Jogos'!$B:$B,"&lt;="&amp;EOMONTH(AZ$2,0),'Histórico de Jogos'!$D:$D,$A84,'Histórico de Jogos'!$F:$F,"E")</f>
        <v>0</v>
      </c>
      <c r="BA84" s="57">
        <f>SUMIFS('Histórico de Jogos'!$A:$A,'Histórico de Jogos'!$B:$B,"&gt;="&amp;BA$2,'Histórico de Jogos'!$B:$B,"&lt;="&amp;EOMONTH(BA$2,0),'Histórico de Jogos'!$D:$D,$A84,'Histórico de Jogos'!$F:$F,"E")</f>
        <v>0</v>
      </c>
      <c r="BB84" s="57">
        <f>SUMIFS('Histórico de Jogos'!$A:$A,'Histórico de Jogos'!$B:$B,"&gt;="&amp;BB$2,'Histórico de Jogos'!$B:$B,"&lt;="&amp;EOMONTH(BB$2,0),'Histórico de Jogos'!$D:$D,$A84,'Histórico de Jogos'!$F:$F,"E")</f>
        <v>0</v>
      </c>
      <c r="BC84" s="57">
        <f>SUMIFS('Histórico de Jogos'!$A:$A,'Histórico de Jogos'!$B:$B,"&gt;="&amp;BC$2,'Histórico de Jogos'!$B:$B,"&lt;="&amp;EOMONTH(BC$2,0),'Histórico de Jogos'!$D:$D,$A84,'Histórico de Jogos'!$F:$F,"E")</f>
        <v>0</v>
      </c>
      <c r="BD84" s="57">
        <f>SUMIFS('Histórico de Jogos'!$A:$A,'Histórico de Jogos'!$B:$B,"&gt;="&amp;BD$2,'Histórico de Jogos'!$B:$B,"&lt;="&amp;EOMONTH(BD$2,0),'Histórico de Jogos'!$D:$D,$A84,'Histórico de Jogos'!$F:$F,"E")</f>
        <v>0</v>
      </c>
      <c r="BE84" s="57">
        <f>SUMIFS('Histórico de Jogos'!$A:$A,'Histórico de Jogos'!$B:$B,"&gt;="&amp;BE$2,'Histórico de Jogos'!$B:$B,"&lt;="&amp;EOMONTH(BE$2,0),'Histórico de Jogos'!$D:$D,$A84,'Histórico de Jogos'!$F:$F,"E")</f>
        <v>0</v>
      </c>
      <c r="BF84" s="57">
        <f>SUMIFS('Histórico de Jogos'!$A:$A,'Histórico de Jogos'!$B:$B,"&gt;="&amp;BF$2,'Histórico de Jogos'!$B:$B,"&lt;="&amp;EOMONTH(BF$2,0),'Histórico de Jogos'!$D:$D,$A84,'Histórico de Jogos'!$F:$F,"E")</f>
        <v>0</v>
      </c>
      <c r="BG84" s="57">
        <f>SUMIFS('Histórico de Jogos'!$A:$A,'Histórico de Jogos'!$B:$B,"&gt;="&amp;BG$2,'Histórico de Jogos'!$B:$B,"&lt;="&amp;EOMONTH(BG$2,0),'Histórico de Jogos'!$D:$D,$A84,'Histórico de Jogos'!$F:$F,"E")</f>
        <v>0</v>
      </c>
      <c r="BH84" s="57">
        <f>SUMIFS('Histórico de Jogos'!$A:$A,'Histórico de Jogos'!$B:$B,"&gt;="&amp;BH$2,'Histórico de Jogos'!$B:$B,"&lt;="&amp;EOMONTH(BH$2,0),'Histórico de Jogos'!$D:$D,$A84,'Histórico de Jogos'!$F:$F,"E")</f>
        <v>0</v>
      </c>
      <c r="BI84" s="57">
        <f>SUMIFS('Histórico de Jogos'!$A:$A,'Histórico de Jogos'!$B:$B,"&gt;="&amp;BI$2,'Histórico de Jogos'!$B:$B,"&lt;="&amp;EOMONTH(BI$2,0),'Histórico de Jogos'!$D:$D,$A84,'Histórico de Jogos'!$F:$F,"E")</f>
        <v>0</v>
      </c>
      <c r="BJ84" s="79">
        <f t="shared" ref="BJ84:BU84" si="413">SUM(Z84*3)+(AX84)</f>
        <v>0</v>
      </c>
      <c r="BK84" s="79">
        <f t="shared" si="413"/>
        <v>0</v>
      </c>
      <c r="BL84" s="79">
        <f t="shared" si="413"/>
        <v>0</v>
      </c>
      <c r="BM84" s="79">
        <f t="shared" si="413"/>
        <v>0</v>
      </c>
      <c r="BN84" s="79">
        <f t="shared" si="413"/>
        <v>0</v>
      </c>
      <c r="BO84" s="79">
        <f t="shared" si="413"/>
        <v>0</v>
      </c>
      <c r="BP84" s="79">
        <f t="shared" si="413"/>
        <v>0</v>
      </c>
      <c r="BQ84" s="79">
        <f t="shared" si="413"/>
        <v>0</v>
      </c>
      <c r="BR84" s="79">
        <f t="shared" si="413"/>
        <v>0</v>
      </c>
      <c r="BS84" s="79">
        <f t="shared" si="413"/>
        <v>0</v>
      </c>
      <c r="BT84" s="79">
        <f t="shared" si="413"/>
        <v>0</v>
      </c>
      <c r="BU84" s="79">
        <f t="shared" si="413"/>
        <v>0</v>
      </c>
    </row>
    <row r="85">
      <c r="A85" s="22" t="str">
        <f>Atletas!A:A</f>
        <v/>
      </c>
      <c r="B85" s="78">
        <f t="shared" ref="B85:C85" si="414">BJ85/(4*3)</f>
        <v>0</v>
      </c>
      <c r="C85" s="78">
        <f t="shared" si="414"/>
        <v>0</v>
      </c>
      <c r="D85" s="78">
        <f t="shared" si="7"/>
        <v>0</v>
      </c>
      <c r="E85" s="78">
        <f t="shared" ref="E85:F85" si="415">BM85/(4*3)</f>
        <v>0</v>
      </c>
      <c r="F85" s="78">
        <f t="shared" si="415"/>
        <v>0</v>
      </c>
      <c r="G85" s="78">
        <f t="shared" si="9"/>
        <v>0</v>
      </c>
      <c r="H85" s="78">
        <f t="shared" ref="H85:I85" si="416">BP85/(4*3)</f>
        <v>0</v>
      </c>
      <c r="I85" s="78">
        <f t="shared" si="416"/>
        <v>0</v>
      </c>
      <c r="J85" s="78">
        <f t="shared" si="11"/>
        <v>0</v>
      </c>
      <c r="K85" s="78">
        <f t="shared" ref="K85:M85" si="417">BS85/(4*3)</f>
        <v>0</v>
      </c>
      <c r="L85" s="78">
        <f t="shared" si="417"/>
        <v>0</v>
      </c>
      <c r="M85" s="78">
        <f t="shared" si="417"/>
        <v>0</v>
      </c>
      <c r="N85" s="79">
        <f>SUMIFS('Histórico de Jogos'!$A:$A,'Histórico de Jogos'!$B:$B,"&gt;="&amp;N$2,'Histórico de Jogos'!$B:$B,"&lt;="&amp;EOMONTH(N$2,0),'Histórico de Jogos'!$D:$D,$A85)</f>
        <v>0</v>
      </c>
      <c r="O85" s="79">
        <f>SUMIFS('Histórico de Jogos'!$A:$A,'Histórico de Jogos'!$B:$B,"&gt;="&amp;O$2,'Histórico de Jogos'!$B:$B,"&lt;="&amp;EOMONTH(O$2,0),'Histórico de Jogos'!$D:$D,$A85)</f>
        <v>0</v>
      </c>
      <c r="P85" s="79">
        <f>SUMIFS('Histórico de Jogos'!$A:$A,'Histórico de Jogos'!$B:$B,"&gt;="&amp;P$2,'Histórico de Jogos'!$B:$B,"&lt;="&amp;EOMONTH(P$2,0),'Histórico de Jogos'!$D:$D,$A85)</f>
        <v>0</v>
      </c>
      <c r="Q85" s="79">
        <f>SUMIFS('Histórico de Jogos'!$A:$A,'Histórico de Jogos'!$B:$B,"&gt;="&amp;Q$2,'Histórico de Jogos'!$B:$B,"&lt;="&amp;EOMONTH(Q$2,0),'Histórico de Jogos'!$D:$D,$A85)</f>
        <v>0</v>
      </c>
      <c r="R85" s="79">
        <f>SUMIFS('Histórico de Jogos'!$A:$A,'Histórico de Jogos'!$B:$B,"&gt;="&amp;R$2,'Histórico de Jogos'!$B:$B,"&lt;="&amp;EOMONTH(R$2,0),'Histórico de Jogos'!$D:$D,$A85)</f>
        <v>0</v>
      </c>
      <c r="S85" s="79">
        <f>SUMIFS('Histórico de Jogos'!$A:$A,'Histórico de Jogos'!$B:$B,"&gt;="&amp;S$2,'Histórico de Jogos'!$B:$B,"&lt;="&amp;EOMONTH(S$2,0),'Histórico de Jogos'!$D:$D,$A85)</f>
        <v>0</v>
      </c>
      <c r="T85" s="79">
        <f>SUMIFS('Histórico de Jogos'!$A:$A,'Histórico de Jogos'!$B:$B,"&gt;="&amp;T$2,'Histórico de Jogos'!$B:$B,"&lt;="&amp;EOMONTH(T$2,0),'Histórico de Jogos'!$D:$D,$A85)</f>
        <v>0</v>
      </c>
      <c r="U85" s="79">
        <f>SUMIFS('Histórico de Jogos'!$A:$A,'Histórico de Jogos'!$B:$B,"&gt;="&amp;U$2,'Histórico de Jogos'!$B:$B,"&lt;="&amp;EOMONTH(U$2,0),'Histórico de Jogos'!$D:$D,$A85)</f>
        <v>0</v>
      </c>
      <c r="V85" s="79">
        <f>SUMIFS('Histórico de Jogos'!$A:$A,'Histórico de Jogos'!$B:$B,"&gt;="&amp;V$2,'Histórico de Jogos'!$B:$B,"&lt;="&amp;EOMONTH(V$2,0),'Histórico de Jogos'!$D:$D,$A85)</f>
        <v>0</v>
      </c>
      <c r="W85" s="79">
        <f>SUMIFS('Histórico de Jogos'!$A:$A,'Histórico de Jogos'!$B:$B,"&gt;="&amp;W$2,'Histórico de Jogos'!$B:$B,"&lt;="&amp;EOMONTH(W$2,0),'Histórico de Jogos'!$D:$D,$A85)</f>
        <v>0</v>
      </c>
      <c r="X85" s="79">
        <f>SUMIFS('Histórico de Jogos'!$A:$A,'Histórico de Jogos'!$B:$B,"&gt;="&amp;X$2,'Histórico de Jogos'!$B:$B,"&lt;="&amp;EOMONTH(X$2,0),'Histórico de Jogos'!$D:$D,$A85)</f>
        <v>0</v>
      </c>
      <c r="Y85" s="79">
        <f>SUMIFS('Histórico de Jogos'!$A:$A,'Histórico de Jogos'!$B:$B,"&gt;="&amp;Y$2,'Histórico de Jogos'!$B:$B,"&lt;="&amp;EOMONTH(Y$2,0),'Histórico de Jogos'!$D:$D,$A85)</f>
        <v>0</v>
      </c>
      <c r="Z85" s="80">
        <f>SUMIFS('Histórico de Jogos'!$A:$A,'Histórico de Jogos'!$B:$B,"&gt;="&amp;Z$2,'Histórico de Jogos'!$B:$B,"&lt;="&amp;EOMONTH(Z$2,0),'Histórico de Jogos'!$D:$D,$A85,'Histórico de Jogos'!$F:$F,"V")</f>
        <v>0</v>
      </c>
      <c r="AA85" s="80">
        <f>SUMIFS('Histórico de Jogos'!$A:$A,'Histórico de Jogos'!$B:$B,"&gt;="&amp;AA$2,'Histórico de Jogos'!$B:$B,"&lt;="&amp;EOMONTH(AA$2,0),'Histórico de Jogos'!$D:$D,$A85,'Histórico de Jogos'!$F:$F,"V")</f>
        <v>0</v>
      </c>
      <c r="AB85" s="80">
        <f>SUMIFS('Histórico de Jogos'!$A:$A,'Histórico de Jogos'!$B:$B,"&gt;="&amp;AB$2,'Histórico de Jogos'!$B:$B,"&lt;="&amp;EOMONTH(AB$2,0),'Histórico de Jogos'!$D:$D,$A85,'Histórico de Jogos'!$F:$F,"V")</f>
        <v>0</v>
      </c>
      <c r="AC85" s="80">
        <f>SUMIFS('Histórico de Jogos'!$A:$A,'Histórico de Jogos'!$B:$B,"&gt;="&amp;AC$2,'Histórico de Jogos'!$B:$B,"&lt;="&amp;EOMONTH(AC$2,0),'Histórico de Jogos'!$D:$D,$A85,'Histórico de Jogos'!$F:$F,"V")</f>
        <v>0</v>
      </c>
      <c r="AD85" s="80">
        <f>SUMIFS('Histórico de Jogos'!$A:$A,'Histórico de Jogos'!$B:$B,"&gt;="&amp;AD$2,'Histórico de Jogos'!$B:$B,"&lt;="&amp;EOMONTH(AD$2,0),'Histórico de Jogos'!$D:$D,$A85,'Histórico de Jogos'!$F:$F,"V")</f>
        <v>0</v>
      </c>
      <c r="AE85" s="80">
        <f>SUMIFS('Histórico de Jogos'!$A:$A,'Histórico de Jogos'!$B:$B,"&gt;="&amp;AE$2,'Histórico de Jogos'!$B:$B,"&lt;="&amp;EOMONTH(AE$2,0),'Histórico de Jogos'!$D:$D,$A85,'Histórico de Jogos'!$F:$F,"V")</f>
        <v>0</v>
      </c>
      <c r="AF85" s="80">
        <f>SUMIFS('Histórico de Jogos'!$A:$A,'Histórico de Jogos'!$B:$B,"&gt;="&amp;AF$2,'Histórico de Jogos'!$B:$B,"&lt;="&amp;EOMONTH(AF$2,0),'Histórico de Jogos'!$D:$D,$A85,'Histórico de Jogos'!$F:$F,"V")</f>
        <v>0</v>
      </c>
      <c r="AG85" s="80">
        <f>SUMIFS('Histórico de Jogos'!$A:$A,'Histórico de Jogos'!$B:$B,"&gt;="&amp;AG$2,'Histórico de Jogos'!$B:$B,"&lt;="&amp;EOMONTH(AG$2,0),'Histórico de Jogos'!$D:$D,$A85,'Histórico de Jogos'!$F:$F,"V")</f>
        <v>0</v>
      </c>
      <c r="AH85" s="80">
        <f>SUMIFS('Histórico de Jogos'!$A:$A,'Histórico de Jogos'!$B:$B,"&gt;="&amp;AH$2,'Histórico de Jogos'!$B:$B,"&lt;="&amp;EOMONTH(AH$2,0),'Histórico de Jogos'!$D:$D,$A85,'Histórico de Jogos'!$F:$F,"V")</f>
        <v>0</v>
      </c>
      <c r="AI85" s="80">
        <f>SUMIFS('Histórico de Jogos'!$A:$A,'Histórico de Jogos'!$B:$B,"&gt;="&amp;AI$2,'Histórico de Jogos'!$B:$B,"&lt;="&amp;EOMONTH(AI$2,0),'Histórico de Jogos'!$D:$D,$A85,'Histórico de Jogos'!$F:$F,"V")</f>
        <v>0</v>
      </c>
      <c r="AJ85" s="80">
        <f>SUMIFS('Histórico de Jogos'!$A:$A,'Histórico de Jogos'!$B:$B,"&gt;="&amp;AJ$2,'Histórico de Jogos'!$B:$B,"&lt;="&amp;EOMONTH(AJ$2,0),'Histórico de Jogos'!$D:$D,$A85,'Histórico de Jogos'!$F:$F,"V")</f>
        <v>0</v>
      </c>
      <c r="AK85" s="80">
        <f>SUMIFS('Histórico de Jogos'!$A:$A,'Histórico de Jogos'!$B:$B,"&gt;="&amp;AK$2,'Histórico de Jogos'!$B:$B,"&lt;="&amp;EOMONTH(AK$2,0),'Histórico de Jogos'!$D:$D,$A85,'Histórico de Jogos'!$F:$F,"V")</f>
        <v>0</v>
      </c>
      <c r="AL85" s="81">
        <f>SUMIFS('Histórico de Jogos'!$A:$A,'Histórico de Jogos'!$B:$B,"&gt;="&amp;AL$2,'Histórico de Jogos'!$B:$B,"&lt;="&amp;EOMONTH(AL$2,0),'Histórico de Jogos'!$D:$D,$A85,'Histórico de Jogos'!$F:$F,"D")</f>
        <v>0</v>
      </c>
      <c r="AM85" s="81">
        <f>SUMIFS('Histórico de Jogos'!$A:$A,'Histórico de Jogos'!$B:$B,"&gt;="&amp;AM$2,'Histórico de Jogos'!$B:$B,"&lt;="&amp;EOMONTH(AM$2,0),'Histórico de Jogos'!$D:$D,$A85,'Histórico de Jogos'!$F:$F,"D")</f>
        <v>0</v>
      </c>
      <c r="AN85" s="81">
        <f>SUMIFS('Histórico de Jogos'!$A:$A,'Histórico de Jogos'!$B:$B,"&gt;="&amp;AN$2,'Histórico de Jogos'!$B:$B,"&lt;="&amp;EOMONTH(AN$2,0),'Histórico de Jogos'!$D:$D,$A85,'Histórico de Jogos'!$F:$F,"D")</f>
        <v>0</v>
      </c>
      <c r="AO85" s="81">
        <f>SUMIFS('Histórico de Jogos'!$A:$A,'Histórico de Jogos'!$B:$B,"&gt;="&amp;AO$2,'Histórico de Jogos'!$B:$B,"&lt;="&amp;EOMONTH(AO$2,0),'Histórico de Jogos'!$D:$D,$A85,'Histórico de Jogos'!$F:$F,"D")</f>
        <v>0</v>
      </c>
      <c r="AP85" s="81">
        <f>SUMIFS('Histórico de Jogos'!$A:$A,'Histórico de Jogos'!$B:$B,"&gt;="&amp;AP$2,'Histórico de Jogos'!$B:$B,"&lt;="&amp;EOMONTH(AP$2,0),'Histórico de Jogos'!$D:$D,$A85,'Histórico de Jogos'!$F:$F,"D")</f>
        <v>0</v>
      </c>
      <c r="AQ85" s="81">
        <f>SUMIFS('Histórico de Jogos'!$A:$A,'Histórico de Jogos'!$B:$B,"&gt;="&amp;AQ$2,'Histórico de Jogos'!$B:$B,"&lt;="&amp;EOMONTH(AQ$2,0),'Histórico de Jogos'!$D:$D,$A85,'Histórico de Jogos'!$F:$F,"D")</f>
        <v>0</v>
      </c>
      <c r="AR85" s="81">
        <f>SUMIFS('Histórico de Jogos'!$A:$A,'Histórico de Jogos'!$B:$B,"&gt;="&amp;AR$2,'Histórico de Jogos'!$B:$B,"&lt;="&amp;EOMONTH(AR$2,0),'Histórico de Jogos'!$D:$D,$A85,'Histórico de Jogos'!$F:$F,"D")</f>
        <v>0</v>
      </c>
      <c r="AS85" s="81">
        <f>SUMIFS('Histórico de Jogos'!$A:$A,'Histórico de Jogos'!$B:$B,"&gt;="&amp;AS$2,'Histórico de Jogos'!$B:$B,"&lt;="&amp;EOMONTH(AS$2,0),'Histórico de Jogos'!$D:$D,$A85,'Histórico de Jogos'!$F:$F,"D")</f>
        <v>0</v>
      </c>
      <c r="AT85" s="81">
        <f>SUMIFS('Histórico de Jogos'!$A:$A,'Histórico de Jogos'!$B:$B,"&gt;="&amp;AT$2,'Histórico de Jogos'!$B:$B,"&lt;="&amp;EOMONTH(AT$2,0),'Histórico de Jogos'!$D:$D,$A85,'Histórico de Jogos'!$F:$F,"D")</f>
        <v>0</v>
      </c>
      <c r="AU85" s="81">
        <f>SUMIFS('Histórico de Jogos'!$A:$A,'Histórico de Jogos'!$B:$B,"&gt;="&amp;AU$2,'Histórico de Jogos'!$B:$B,"&lt;="&amp;EOMONTH(AU$2,0),'Histórico de Jogos'!$D:$D,$A85,'Histórico de Jogos'!$F:$F,"D")</f>
        <v>0</v>
      </c>
      <c r="AV85" s="81">
        <f>SUMIFS('Histórico de Jogos'!$A:$A,'Histórico de Jogos'!$B:$B,"&gt;="&amp;AV$2,'Histórico de Jogos'!$B:$B,"&lt;="&amp;EOMONTH(AV$2,0),'Histórico de Jogos'!$D:$D,$A85,'Histórico de Jogos'!$F:$F,"D")</f>
        <v>0</v>
      </c>
      <c r="AW85" s="81">
        <f>SUMIFS('Histórico de Jogos'!$A:$A,'Histórico de Jogos'!$B:$B,"&gt;="&amp;AW$2,'Histórico de Jogos'!$B:$B,"&lt;="&amp;EOMONTH(AW$2,0),'Histórico de Jogos'!$D:$D,$A85,'Histórico de Jogos'!$F:$F,"D")</f>
        <v>0</v>
      </c>
      <c r="AX85" s="57">
        <f>SUMIFS('Histórico de Jogos'!$A:$A,'Histórico de Jogos'!$B:$B,"&gt;="&amp;AX$2,'Histórico de Jogos'!$B:$B,"&lt;="&amp;EOMONTH(AX$2,0),'Histórico de Jogos'!$D:$D,$A85,'Histórico de Jogos'!$F:$F,"E")</f>
        <v>0</v>
      </c>
      <c r="AY85" s="57">
        <f>SUMIFS('Histórico de Jogos'!$A:$A,'Histórico de Jogos'!$B:$B,"&gt;="&amp;AY$2,'Histórico de Jogos'!$B:$B,"&lt;="&amp;EOMONTH(AY$2,0),'Histórico de Jogos'!$D:$D,$A85,'Histórico de Jogos'!$F:$F,"E")</f>
        <v>0</v>
      </c>
      <c r="AZ85" s="57">
        <f>SUMIFS('Histórico de Jogos'!$A:$A,'Histórico de Jogos'!$B:$B,"&gt;="&amp;AZ$2,'Histórico de Jogos'!$B:$B,"&lt;="&amp;EOMONTH(AZ$2,0),'Histórico de Jogos'!$D:$D,$A85,'Histórico de Jogos'!$F:$F,"E")</f>
        <v>0</v>
      </c>
      <c r="BA85" s="57">
        <f>SUMIFS('Histórico de Jogos'!$A:$A,'Histórico de Jogos'!$B:$B,"&gt;="&amp;BA$2,'Histórico de Jogos'!$B:$B,"&lt;="&amp;EOMONTH(BA$2,0),'Histórico de Jogos'!$D:$D,$A85,'Histórico de Jogos'!$F:$F,"E")</f>
        <v>0</v>
      </c>
      <c r="BB85" s="57">
        <f>SUMIFS('Histórico de Jogos'!$A:$A,'Histórico de Jogos'!$B:$B,"&gt;="&amp;BB$2,'Histórico de Jogos'!$B:$B,"&lt;="&amp;EOMONTH(BB$2,0),'Histórico de Jogos'!$D:$D,$A85,'Histórico de Jogos'!$F:$F,"E")</f>
        <v>0</v>
      </c>
      <c r="BC85" s="57">
        <f>SUMIFS('Histórico de Jogos'!$A:$A,'Histórico de Jogos'!$B:$B,"&gt;="&amp;BC$2,'Histórico de Jogos'!$B:$B,"&lt;="&amp;EOMONTH(BC$2,0),'Histórico de Jogos'!$D:$D,$A85,'Histórico de Jogos'!$F:$F,"E")</f>
        <v>0</v>
      </c>
      <c r="BD85" s="57">
        <f>SUMIFS('Histórico de Jogos'!$A:$A,'Histórico de Jogos'!$B:$B,"&gt;="&amp;BD$2,'Histórico de Jogos'!$B:$B,"&lt;="&amp;EOMONTH(BD$2,0),'Histórico de Jogos'!$D:$D,$A85,'Histórico de Jogos'!$F:$F,"E")</f>
        <v>0</v>
      </c>
      <c r="BE85" s="57">
        <f>SUMIFS('Histórico de Jogos'!$A:$A,'Histórico de Jogos'!$B:$B,"&gt;="&amp;BE$2,'Histórico de Jogos'!$B:$B,"&lt;="&amp;EOMONTH(BE$2,0),'Histórico de Jogos'!$D:$D,$A85,'Histórico de Jogos'!$F:$F,"E")</f>
        <v>0</v>
      </c>
      <c r="BF85" s="57">
        <f>SUMIFS('Histórico de Jogos'!$A:$A,'Histórico de Jogos'!$B:$B,"&gt;="&amp;BF$2,'Histórico de Jogos'!$B:$B,"&lt;="&amp;EOMONTH(BF$2,0),'Histórico de Jogos'!$D:$D,$A85,'Histórico de Jogos'!$F:$F,"E")</f>
        <v>0</v>
      </c>
      <c r="BG85" s="57">
        <f>SUMIFS('Histórico de Jogos'!$A:$A,'Histórico de Jogos'!$B:$B,"&gt;="&amp;BG$2,'Histórico de Jogos'!$B:$B,"&lt;="&amp;EOMONTH(BG$2,0),'Histórico de Jogos'!$D:$D,$A85,'Histórico de Jogos'!$F:$F,"E")</f>
        <v>0</v>
      </c>
      <c r="BH85" s="57">
        <f>SUMIFS('Histórico de Jogos'!$A:$A,'Histórico de Jogos'!$B:$B,"&gt;="&amp;BH$2,'Histórico de Jogos'!$B:$B,"&lt;="&amp;EOMONTH(BH$2,0),'Histórico de Jogos'!$D:$D,$A85,'Histórico de Jogos'!$F:$F,"E")</f>
        <v>0</v>
      </c>
      <c r="BI85" s="57">
        <f>SUMIFS('Histórico de Jogos'!$A:$A,'Histórico de Jogos'!$B:$B,"&gt;="&amp;BI$2,'Histórico de Jogos'!$B:$B,"&lt;="&amp;EOMONTH(BI$2,0),'Histórico de Jogos'!$D:$D,$A85,'Histórico de Jogos'!$F:$F,"E")</f>
        <v>0</v>
      </c>
      <c r="BJ85" s="79">
        <f t="shared" ref="BJ85:BU85" si="418">SUM(Z85*3)+(AX85)</f>
        <v>0</v>
      </c>
      <c r="BK85" s="79">
        <f t="shared" si="418"/>
        <v>0</v>
      </c>
      <c r="BL85" s="79">
        <f t="shared" si="418"/>
        <v>0</v>
      </c>
      <c r="BM85" s="79">
        <f t="shared" si="418"/>
        <v>0</v>
      </c>
      <c r="BN85" s="79">
        <f t="shared" si="418"/>
        <v>0</v>
      </c>
      <c r="BO85" s="79">
        <f t="shared" si="418"/>
        <v>0</v>
      </c>
      <c r="BP85" s="79">
        <f t="shared" si="418"/>
        <v>0</v>
      </c>
      <c r="BQ85" s="79">
        <f t="shared" si="418"/>
        <v>0</v>
      </c>
      <c r="BR85" s="79">
        <f t="shared" si="418"/>
        <v>0</v>
      </c>
      <c r="BS85" s="79">
        <f t="shared" si="418"/>
        <v>0</v>
      </c>
      <c r="BT85" s="79">
        <f t="shared" si="418"/>
        <v>0</v>
      </c>
      <c r="BU85" s="79">
        <f t="shared" si="418"/>
        <v>0</v>
      </c>
    </row>
    <row r="86">
      <c r="A86" s="22" t="str">
        <f>Atletas!A:A</f>
        <v/>
      </c>
      <c r="B86" s="78">
        <f t="shared" ref="B86:C86" si="419">BJ86/(4*3)</f>
        <v>0</v>
      </c>
      <c r="C86" s="78">
        <f t="shared" si="419"/>
        <v>0</v>
      </c>
      <c r="D86" s="78">
        <f t="shared" si="7"/>
        <v>0</v>
      </c>
      <c r="E86" s="78">
        <f t="shared" ref="E86:F86" si="420">BM86/(4*3)</f>
        <v>0</v>
      </c>
      <c r="F86" s="78">
        <f t="shared" si="420"/>
        <v>0</v>
      </c>
      <c r="G86" s="78">
        <f t="shared" si="9"/>
        <v>0</v>
      </c>
      <c r="H86" s="78">
        <f t="shared" ref="H86:I86" si="421">BP86/(4*3)</f>
        <v>0</v>
      </c>
      <c r="I86" s="78">
        <f t="shared" si="421"/>
        <v>0</v>
      </c>
      <c r="J86" s="78">
        <f t="shared" si="11"/>
        <v>0</v>
      </c>
      <c r="K86" s="78">
        <f t="shared" ref="K86:M86" si="422">BS86/(4*3)</f>
        <v>0</v>
      </c>
      <c r="L86" s="78">
        <f t="shared" si="422"/>
        <v>0</v>
      </c>
      <c r="M86" s="78">
        <f t="shared" si="422"/>
        <v>0</v>
      </c>
      <c r="N86" s="79">
        <f>SUMIFS('Histórico de Jogos'!$A:$A,'Histórico de Jogos'!$B:$B,"&gt;="&amp;N$2,'Histórico de Jogos'!$B:$B,"&lt;="&amp;EOMONTH(N$2,0),'Histórico de Jogos'!$D:$D,$A86)</f>
        <v>0</v>
      </c>
      <c r="O86" s="79">
        <f>SUMIFS('Histórico de Jogos'!$A:$A,'Histórico de Jogos'!$B:$B,"&gt;="&amp;O$2,'Histórico de Jogos'!$B:$B,"&lt;="&amp;EOMONTH(O$2,0),'Histórico de Jogos'!$D:$D,$A86)</f>
        <v>0</v>
      </c>
      <c r="P86" s="79">
        <f>SUMIFS('Histórico de Jogos'!$A:$A,'Histórico de Jogos'!$B:$B,"&gt;="&amp;P$2,'Histórico de Jogos'!$B:$B,"&lt;="&amp;EOMONTH(P$2,0),'Histórico de Jogos'!$D:$D,$A86)</f>
        <v>0</v>
      </c>
      <c r="Q86" s="79">
        <f>SUMIFS('Histórico de Jogos'!$A:$A,'Histórico de Jogos'!$B:$B,"&gt;="&amp;Q$2,'Histórico de Jogos'!$B:$B,"&lt;="&amp;EOMONTH(Q$2,0),'Histórico de Jogos'!$D:$D,$A86)</f>
        <v>0</v>
      </c>
      <c r="R86" s="79">
        <f>SUMIFS('Histórico de Jogos'!$A:$A,'Histórico de Jogos'!$B:$B,"&gt;="&amp;R$2,'Histórico de Jogos'!$B:$B,"&lt;="&amp;EOMONTH(R$2,0),'Histórico de Jogos'!$D:$D,$A86)</f>
        <v>0</v>
      </c>
      <c r="S86" s="79">
        <f>SUMIFS('Histórico de Jogos'!$A:$A,'Histórico de Jogos'!$B:$B,"&gt;="&amp;S$2,'Histórico de Jogos'!$B:$B,"&lt;="&amp;EOMONTH(S$2,0),'Histórico de Jogos'!$D:$D,$A86)</f>
        <v>0</v>
      </c>
      <c r="T86" s="79">
        <f>SUMIFS('Histórico de Jogos'!$A:$A,'Histórico de Jogos'!$B:$B,"&gt;="&amp;T$2,'Histórico de Jogos'!$B:$B,"&lt;="&amp;EOMONTH(T$2,0),'Histórico de Jogos'!$D:$D,$A86)</f>
        <v>0</v>
      </c>
      <c r="U86" s="79">
        <f>SUMIFS('Histórico de Jogos'!$A:$A,'Histórico de Jogos'!$B:$B,"&gt;="&amp;U$2,'Histórico de Jogos'!$B:$B,"&lt;="&amp;EOMONTH(U$2,0),'Histórico de Jogos'!$D:$D,$A86)</f>
        <v>0</v>
      </c>
      <c r="V86" s="79">
        <f>SUMIFS('Histórico de Jogos'!$A:$A,'Histórico de Jogos'!$B:$B,"&gt;="&amp;V$2,'Histórico de Jogos'!$B:$B,"&lt;="&amp;EOMONTH(V$2,0),'Histórico de Jogos'!$D:$D,$A86)</f>
        <v>0</v>
      </c>
      <c r="W86" s="79">
        <f>SUMIFS('Histórico de Jogos'!$A:$A,'Histórico de Jogos'!$B:$B,"&gt;="&amp;W$2,'Histórico de Jogos'!$B:$B,"&lt;="&amp;EOMONTH(W$2,0),'Histórico de Jogos'!$D:$D,$A86)</f>
        <v>0</v>
      </c>
      <c r="X86" s="79">
        <f>SUMIFS('Histórico de Jogos'!$A:$A,'Histórico de Jogos'!$B:$B,"&gt;="&amp;X$2,'Histórico de Jogos'!$B:$B,"&lt;="&amp;EOMONTH(X$2,0),'Histórico de Jogos'!$D:$D,$A86)</f>
        <v>0</v>
      </c>
      <c r="Y86" s="79">
        <f>SUMIFS('Histórico de Jogos'!$A:$A,'Histórico de Jogos'!$B:$B,"&gt;="&amp;Y$2,'Histórico de Jogos'!$B:$B,"&lt;="&amp;EOMONTH(Y$2,0),'Histórico de Jogos'!$D:$D,$A86)</f>
        <v>0</v>
      </c>
      <c r="Z86" s="80">
        <f>SUMIFS('Histórico de Jogos'!$A:$A,'Histórico de Jogos'!$B:$B,"&gt;="&amp;Z$2,'Histórico de Jogos'!$B:$B,"&lt;="&amp;EOMONTH(Z$2,0),'Histórico de Jogos'!$D:$D,$A86,'Histórico de Jogos'!$F:$F,"V")</f>
        <v>0</v>
      </c>
      <c r="AA86" s="80">
        <f>SUMIFS('Histórico de Jogos'!$A:$A,'Histórico de Jogos'!$B:$B,"&gt;="&amp;AA$2,'Histórico de Jogos'!$B:$B,"&lt;="&amp;EOMONTH(AA$2,0),'Histórico de Jogos'!$D:$D,$A86,'Histórico de Jogos'!$F:$F,"V")</f>
        <v>0</v>
      </c>
      <c r="AB86" s="80">
        <f>SUMIFS('Histórico de Jogos'!$A:$A,'Histórico de Jogos'!$B:$B,"&gt;="&amp;AB$2,'Histórico de Jogos'!$B:$B,"&lt;="&amp;EOMONTH(AB$2,0),'Histórico de Jogos'!$D:$D,$A86,'Histórico de Jogos'!$F:$F,"V")</f>
        <v>0</v>
      </c>
      <c r="AC86" s="80">
        <f>SUMIFS('Histórico de Jogos'!$A:$A,'Histórico de Jogos'!$B:$B,"&gt;="&amp;AC$2,'Histórico de Jogos'!$B:$B,"&lt;="&amp;EOMONTH(AC$2,0),'Histórico de Jogos'!$D:$D,$A86,'Histórico de Jogos'!$F:$F,"V")</f>
        <v>0</v>
      </c>
      <c r="AD86" s="80">
        <f>SUMIFS('Histórico de Jogos'!$A:$A,'Histórico de Jogos'!$B:$B,"&gt;="&amp;AD$2,'Histórico de Jogos'!$B:$B,"&lt;="&amp;EOMONTH(AD$2,0),'Histórico de Jogos'!$D:$D,$A86,'Histórico de Jogos'!$F:$F,"V")</f>
        <v>0</v>
      </c>
      <c r="AE86" s="80">
        <f>SUMIFS('Histórico de Jogos'!$A:$A,'Histórico de Jogos'!$B:$B,"&gt;="&amp;AE$2,'Histórico de Jogos'!$B:$B,"&lt;="&amp;EOMONTH(AE$2,0),'Histórico de Jogos'!$D:$D,$A86,'Histórico de Jogos'!$F:$F,"V")</f>
        <v>0</v>
      </c>
      <c r="AF86" s="80">
        <f>SUMIFS('Histórico de Jogos'!$A:$A,'Histórico de Jogos'!$B:$B,"&gt;="&amp;AF$2,'Histórico de Jogos'!$B:$B,"&lt;="&amp;EOMONTH(AF$2,0),'Histórico de Jogos'!$D:$D,$A86,'Histórico de Jogos'!$F:$F,"V")</f>
        <v>0</v>
      </c>
      <c r="AG86" s="80">
        <f>SUMIFS('Histórico de Jogos'!$A:$A,'Histórico de Jogos'!$B:$B,"&gt;="&amp;AG$2,'Histórico de Jogos'!$B:$B,"&lt;="&amp;EOMONTH(AG$2,0),'Histórico de Jogos'!$D:$D,$A86,'Histórico de Jogos'!$F:$F,"V")</f>
        <v>0</v>
      </c>
      <c r="AH86" s="80">
        <f>SUMIFS('Histórico de Jogos'!$A:$A,'Histórico de Jogos'!$B:$B,"&gt;="&amp;AH$2,'Histórico de Jogos'!$B:$B,"&lt;="&amp;EOMONTH(AH$2,0),'Histórico de Jogos'!$D:$D,$A86,'Histórico de Jogos'!$F:$F,"V")</f>
        <v>0</v>
      </c>
      <c r="AI86" s="80">
        <f>SUMIFS('Histórico de Jogos'!$A:$A,'Histórico de Jogos'!$B:$B,"&gt;="&amp;AI$2,'Histórico de Jogos'!$B:$B,"&lt;="&amp;EOMONTH(AI$2,0),'Histórico de Jogos'!$D:$D,$A86,'Histórico de Jogos'!$F:$F,"V")</f>
        <v>0</v>
      </c>
      <c r="AJ86" s="80">
        <f>SUMIFS('Histórico de Jogos'!$A:$A,'Histórico de Jogos'!$B:$B,"&gt;="&amp;AJ$2,'Histórico de Jogos'!$B:$B,"&lt;="&amp;EOMONTH(AJ$2,0),'Histórico de Jogos'!$D:$D,$A86,'Histórico de Jogos'!$F:$F,"V")</f>
        <v>0</v>
      </c>
      <c r="AK86" s="80">
        <f>SUMIFS('Histórico de Jogos'!$A:$A,'Histórico de Jogos'!$B:$B,"&gt;="&amp;AK$2,'Histórico de Jogos'!$B:$B,"&lt;="&amp;EOMONTH(AK$2,0),'Histórico de Jogos'!$D:$D,$A86,'Histórico de Jogos'!$F:$F,"V")</f>
        <v>0</v>
      </c>
      <c r="AL86" s="81">
        <f>SUMIFS('Histórico de Jogos'!$A:$A,'Histórico de Jogos'!$B:$B,"&gt;="&amp;AL$2,'Histórico de Jogos'!$B:$B,"&lt;="&amp;EOMONTH(AL$2,0),'Histórico de Jogos'!$D:$D,$A86,'Histórico de Jogos'!$F:$F,"D")</f>
        <v>0</v>
      </c>
      <c r="AM86" s="81">
        <f>SUMIFS('Histórico de Jogos'!$A:$A,'Histórico de Jogos'!$B:$B,"&gt;="&amp;AM$2,'Histórico de Jogos'!$B:$B,"&lt;="&amp;EOMONTH(AM$2,0),'Histórico de Jogos'!$D:$D,$A86,'Histórico de Jogos'!$F:$F,"D")</f>
        <v>0</v>
      </c>
      <c r="AN86" s="81">
        <f>SUMIFS('Histórico de Jogos'!$A:$A,'Histórico de Jogos'!$B:$B,"&gt;="&amp;AN$2,'Histórico de Jogos'!$B:$B,"&lt;="&amp;EOMONTH(AN$2,0),'Histórico de Jogos'!$D:$D,$A86,'Histórico de Jogos'!$F:$F,"D")</f>
        <v>0</v>
      </c>
      <c r="AO86" s="81">
        <f>SUMIFS('Histórico de Jogos'!$A:$A,'Histórico de Jogos'!$B:$B,"&gt;="&amp;AO$2,'Histórico de Jogos'!$B:$B,"&lt;="&amp;EOMONTH(AO$2,0),'Histórico de Jogos'!$D:$D,$A86,'Histórico de Jogos'!$F:$F,"D")</f>
        <v>0</v>
      </c>
      <c r="AP86" s="81">
        <f>SUMIFS('Histórico de Jogos'!$A:$A,'Histórico de Jogos'!$B:$B,"&gt;="&amp;AP$2,'Histórico de Jogos'!$B:$B,"&lt;="&amp;EOMONTH(AP$2,0),'Histórico de Jogos'!$D:$D,$A86,'Histórico de Jogos'!$F:$F,"D")</f>
        <v>0</v>
      </c>
      <c r="AQ86" s="81">
        <f>SUMIFS('Histórico de Jogos'!$A:$A,'Histórico de Jogos'!$B:$B,"&gt;="&amp;AQ$2,'Histórico de Jogos'!$B:$B,"&lt;="&amp;EOMONTH(AQ$2,0),'Histórico de Jogos'!$D:$D,$A86,'Histórico de Jogos'!$F:$F,"D")</f>
        <v>0</v>
      </c>
      <c r="AR86" s="81">
        <f>SUMIFS('Histórico de Jogos'!$A:$A,'Histórico de Jogos'!$B:$B,"&gt;="&amp;AR$2,'Histórico de Jogos'!$B:$B,"&lt;="&amp;EOMONTH(AR$2,0),'Histórico de Jogos'!$D:$D,$A86,'Histórico de Jogos'!$F:$F,"D")</f>
        <v>0</v>
      </c>
      <c r="AS86" s="81">
        <f>SUMIFS('Histórico de Jogos'!$A:$A,'Histórico de Jogos'!$B:$B,"&gt;="&amp;AS$2,'Histórico de Jogos'!$B:$B,"&lt;="&amp;EOMONTH(AS$2,0),'Histórico de Jogos'!$D:$D,$A86,'Histórico de Jogos'!$F:$F,"D")</f>
        <v>0</v>
      </c>
      <c r="AT86" s="81">
        <f>SUMIFS('Histórico de Jogos'!$A:$A,'Histórico de Jogos'!$B:$B,"&gt;="&amp;AT$2,'Histórico de Jogos'!$B:$B,"&lt;="&amp;EOMONTH(AT$2,0),'Histórico de Jogos'!$D:$D,$A86,'Histórico de Jogos'!$F:$F,"D")</f>
        <v>0</v>
      </c>
      <c r="AU86" s="81">
        <f>SUMIFS('Histórico de Jogos'!$A:$A,'Histórico de Jogos'!$B:$B,"&gt;="&amp;AU$2,'Histórico de Jogos'!$B:$B,"&lt;="&amp;EOMONTH(AU$2,0),'Histórico de Jogos'!$D:$D,$A86,'Histórico de Jogos'!$F:$F,"D")</f>
        <v>0</v>
      </c>
      <c r="AV86" s="81">
        <f>SUMIFS('Histórico de Jogos'!$A:$A,'Histórico de Jogos'!$B:$B,"&gt;="&amp;AV$2,'Histórico de Jogos'!$B:$B,"&lt;="&amp;EOMONTH(AV$2,0),'Histórico de Jogos'!$D:$D,$A86,'Histórico de Jogos'!$F:$F,"D")</f>
        <v>0</v>
      </c>
      <c r="AW86" s="81">
        <f>SUMIFS('Histórico de Jogos'!$A:$A,'Histórico de Jogos'!$B:$B,"&gt;="&amp;AW$2,'Histórico de Jogos'!$B:$B,"&lt;="&amp;EOMONTH(AW$2,0),'Histórico de Jogos'!$D:$D,$A86,'Histórico de Jogos'!$F:$F,"D")</f>
        <v>0</v>
      </c>
      <c r="AX86" s="57">
        <f>SUMIFS('Histórico de Jogos'!$A:$A,'Histórico de Jogos'!$B:$B,"&gt;="&amp;AX$2,'Histórico de Jogos'!$B:$B,"&lt;="&amp;EOMONTH(AX$2,0),'Histórico de Jogos'!$D:$D,$A86,'Histórico de Jogos'!$F:$F,"E")</f>
        <v>0</v>
      </c>
      <c r="AY86" s="57">
        <f>SUMIFS('Histórico de Jogos'!$A:$A,'Histórico de Jogos'!$B:$B,"&gt;="&amp;AY$2,'Histórico de Jogos'!$B:$B,"&lt;="&amp;EOMONTH(AY$2,0),'Histórico de Jogos'!$D:$D,$A86,'Histórico de Jogos'!$F:$F,"E")</f>
        <v>0</v>
      </c>
      <c r="AZ86" s="57">
        <f>SUMIFS('Histórico de Jogos'!$A:$A,'Histórico de Jogos'!$B:$B,"&gt;="&amp;AZ$2,'Histórico de Jogos'!$B:$B,"&lt;="&amp;EOMONTH(AZ$2,0),'Histórico de Jogos'!$D:$D,$A86,'Histórico de Jogos'!$F:$F,"E")</f>
        <v>0</v>
      </c>
      <c r="BA86" s="57">
        <f>SUMIFS('Histórico de Jogos'!$A:$A,'Histórico de Jogos'!$B:$B,"&gt;="&amp;BA$2,'Histórico de Jogos'!$B:$B,"&lt;="&amp;EOMONTH(BA$2,0),'Histórico de Jogos'!$D:$D,$A86,'Histórico de Jogos'!$F:$F,"E")</f>
        <v>0</v>
      </c>
      <c r="BB86" s="57">
        <f>SUMIFS('Histórico de Jogos'!$A:$A,'Histórico de Jogos'!$B:$B,"&gt;="&amp;BB$2,'Histórico de Jogos'!$B:$B,"&lt;="&amp;EOMONTH(BB$2,0),'Histórico de Jogos'!$D:$D,$A86,'Histórico de Jogos'!$F:$F,"E")</f>
        <v>0</v>
      </c>
      <c r="BC86" s="57">
        <f>SUMIFS('Histórico de Jogos'!$A:$A,'Histórico de Jogos'!$B:$B,"&gt;="&amp;BC$2,'Histórico de Jogos'!$B:$B,"&lt;="&amp;EOMONTH(BC$2,0),'Histórico de Jogos'!$D:$D,$A86,'Histórico de Jogos'!$F:$F,"E")</f>
        <v>0</v>
      </c>
      <c r="BD86" s="57">
        <f>SUMIFS('Histórico de Jogos'!$A:$A,'Histórico de Jogos'!$B:$B,"&gt;="&amp;BD$2,'Histórico de Jogos'!$B:$B,"&lt;="&amp;EOMONTH(BD$2,0),'Histórico de Jogos'!$D:$D,$A86,'Histórico de Jogos'!$F:$F,"E")</f>
        <v>0</v>
      </c>
      <c r="BE86" s="57">
        <f>SUMIFS('Histórico de Jogos'!$A:$A,'Histórico de Jogos'!$B:$B,"&gt;="&amp;BE$2,'Histórico de Jogos'!$B:$B,"&lt;="&amp;EOMONTH(BE$2,0),'Histórico de Jogos'!$D:$D,$A86,'Histórico de Jogos'!$F:$F,"E")</f>
        <v>0</v>
      </c>
      <c r="BF86" s="57">
        <f>SUMIFS('Histórico de Jogos'!$A:$A,'Histórico de Jogos'!$B:$B,"&gt;="&amp;BF$2,'Histórico de Jogos'!$B:$B,"&lt;="&amp;EOMONTH(BF$2,0),'Histórico de Jogos'!$D:$D,$A86,'Histórico de Jogos'!$F:$F,"E")</f>
        <v>0</v>
      </c>
      <c r="BG86" s="57">
        <f>SUMIFS('Histórico de Jogos'!$A:$A,'Histórico de Jogos'!$B:$B,"&gt;="&amp;BG$2,'Histórico de Jogos'!$B:$B,"&lt;="&amp;EOMONTH(BG$2,0),'Histórico de Jogos'!$D:$D,$A86,'Histórico de Jogos'!$F:$F,"E")</f>
        <v>0</v>
      </c>
      <c r="BH86" s="57">
        <f>SUMIFS('Histórico de Jogos'!$A:$A,'Histórico de Jogos'!$B:$B,"&gt;="&amp;BH$2,'Histórico de Jogos'!$B:$B,"&lt;="&amp;EOMONTH(BH$2,0),'Histórico de Jogos'!$D:$D,$A86,'Histórico de Jogos'!$F:$F,"E")</f>
        <v>0</v>
      </c>
      <c r="BI86" s="57">
        <f>SUMIFS('Histórico de Jogos'!$A:$A,'Histórico de Jogos'!$B:$B,"&gt;="&amp;BI$2,'Histórico de Jogos'!$B:$B,"&lt;="&amp;EOMONTH(BI$2,0),'Histórico de Jogos'!$D:$D,$A86,'Histórico de Jogos'!$F:$F,"E")</f>
        <v>0</v>
      </c>
      <c r="BJ86" s="79">
        <f t="shared" ref="BJ86:BU86" si="423">SUM(Z86*3)+(AX86)</f>
        <v>0</v>
      </c>
      <c r="BK86" s="79">
        <f t="shared" si="423"/>
        <v>0</v>
      </c>
      <c r="BL86" s="79">
        <f t="shared" si="423"/>
        <v>0</v>
      </c>
      <c r="BM86" s="79">
        <f t="shared" si="423"/>
        <v>0</v>
      </c>
      <c r="BN86" s="79">
        <f t="shared" si="423"/>
        <v>0</v>
      </c>
      <c r="BO86" s="79">
        <f t="shared" si="423"/>
        <v>0</v>
      </c>
      <c r="BP86" s="79">
        <f t="shared" si="423"/>
        <v>0</v>
      </c>
      <c r="BQ86" s="79">
        <f t="shared" si="423"/>
        <v>0</v>
      </c>
      <c r="BR86" s="79">
        <f t="shared" si="423"/>
        <v>0</v>
      </c>
      <c r="BS86" s="79">
        <f t="shared" si="423"/>
        <v>0</v>
      </c>
      <c r="BT86" s="79">
        <f t="shared" si="423"/>
        <v>0</v>
      </c>
      <c r="BU86" s="79">
        <f t="shared" si="423"/>
        <v>0</v>
      </c>
    </row>
    <row r="87">
      <c r="A87" s="22" t="str">
        <f>Atletas!A:A</f>
        <v/>
      </c>
      <c r="B87" s="78">
        <f t="shared" ref="B87:C87" si="424">BJ87/(4*3)</f>
        <v>0</v>
      </c>
      <c r="C87" s="78">
        <f t="shared" si="424"/>
        <v>0</v>
      </c>
      <c r="D87" s="78">
        <f t="shared" si="7"/>
        <v>0</v>
      </c>
      <c r="E87" s="78">
        <f t="shared" ref="E87:F87" si="425">BM87/(4*3)</f>
        <v>0</v>
      </c>
      <c r="F87" s="78">
        <f t="shared" si="425"/>
        <v>0</v>
      </c>
      <c r="G87" s="78">
        <f t="shared" si="9"/>
        <v>0</v>
      </c>
      <c r="H87" s="78">
        <f t="shared" ref="H87:I87" si="426">BP87/(4*3)</f>
        <v>0</v>
      </c>
      <c r="I87" s="78">
        <f t="shared" si="426"/>
        <v>0</v>
      </c>
      <c r="J87" s="78">
        <f t="shared" si="11"/>
        <v>0</v>
      </c>
      <c r="K87" s="78">
        <f t="shared" ref="K87:M87" si="427">BS87/(4*3)</f>
        <v>0</v>
      </c>
      <c r="L87" s="78">
        <f t="shared" si="427"/>
        <v>0</v>
      </c>
      <c r="M87" s="78">
        <f t="shared" si="427"/>
        <v>0</v>
      </c>
      <c r="N87" s="79">
        <f>SUMIFS('Histórico de Jogos'!$A:$A,'Histórico de Jogos'!$B:$B,"&gt;="&amp;N$2,'Histórico de Jogos'!$B:$B,"&lt;="&amp;EOMONTH(N$2,0),'Histórico de Jogos'!$D:$D,$A87)</f>
        <v>0</v>
      </c>
      <c r="O87" s="79">
        <f>SUMIFS('Histórico de Jogos'!$A:$A,'Histórico de Jogos'!$B:$B,"&gt;="&amp;O$2,'Histórico de Jogos'!$B:$B,"&lt;="&amp;EOMONTH(O$2,0),'Histórico de Jogos'!$D:$D,$A87)</f>
        <v>0</v>
      </c>
      <c r="P87" s="79">
        <f>SUMIFS('Histórico de Jogos'!$A:$A,'Histórico de Jogos'!$B:$B,"&gt;="&amp;P$2,'Histórico de Jogos'!$B:$B,"&lt;="&amp;EOMONTH(P$2,0),'Histórico de Jogos'!$D:$D,$A87)</f>
        <v>0</v>
      </c>
      <c r="Q87" s="79">
        <f>SUMIFS('Histórico de Jogos'!$A:$A,'Histórico de Jogos'!$B:$B,"&gt;="&amp;Q$2,'Histórico de Jogos'!$B:$B,"&lt;="&amp;EOMONTH(Q$2,0),'Histórico de Jogos'!$D:$D,$A87)</f>
        <v>0</v>
      </c>
      <c r="R87" s="79">
        <f>SUMIFS('Histórico de Jogos'!$A:$A,'Histórico de Jogos'!$B:$B,"&gt;="&amp;R$2,'Histórico de Jogos'!$B:$B,"&lt;="&amp;EOMONTH(R$2,0),'Histórico de Jogos'!$D:$D,$A87)</f>
        <v>0</v>
      </c>
      <c r="S87" s="79">
        <f>SUMIFS('Histórico de Jogos'!$A:$A,'Histórico de Jogos'!$B:$B,"&gt;="&amp;S$2,'Histórico de Jogos'!$B:$B,"&lt;="&amp;EOMONTH(S$2,0),'Histórico de Jogos'!$D:$D,$A87)</f>
        <v>0</v>
      </c>
      <c r="T87" s="79">
        <f>SUMIFS('Histórico de Jogos'!$A:$A,'Histórico de Jogos'!$B:$B,"&gt;="&amp;T$2,'Histórico de Jogos'!$B:$B,"&lt;="&amp;EOMONTH(T$2,0),'Histórico de Jogos'!$D:$D,$A87)</f>
        <v>0</v>
      </c>
      <c r="U87" s="79">
        <f>SUMIFS('Histórico de Jogos'!$A:$A,'Histórico de Jogos'!$B:$B,"&gt;="&amp;U$2,'Histórico de Jogos'!$B:$B,"&lt;="&amp;EOMONTH(U$2,0),'Histórico de Jogos'!$D:$D,$A87)</f>
        <v>0</v>
      </c>
      <c r="V87" s="79">
        <f>SUMIFS('Histórico de Jogos'!$A:$A,'Histórico de Jogos'!$B:$B,"&gt;="&amp;V$2,'Histórico de Jogos'!$B:$B,"&lt;="&amp;EOMONTH(V$2,0),'Histórico de Jogos'!$D:$D,$A87)</f>
        <v>0</v>
      </c>
      <c r="W87" s="79">
        <f>SUMIFS('Histórico de Jogos'!$A:$A,'Histórico de Jogos'!$B:$B,"&gt;="&amp;W$2,'Histórico de Jogos'!$B:$B,"&lt;="&amp;EOMONTH(W$2,0),'Histórico de Jogos'!$D:$D,$A87)</f>
        <v>0</v>
      </c>
      <c r="X87" s="79">
        <f>SUMIFS('Histórico de Jogos'!$A:$A,'Histórico de Jogos'!$B:$B,"&gt;="&amp;X$2,'Histórico de Jogos'!$B:$B,"&lt;="&amp;EOMONTH(X$2,0),'Histórico de Jogos'!$D:$D,$A87)</f>
        <v>0</v>
      </c>
      <c r="Y87" s="79">
        <f>SUMIFS('Histórico de Jogos'!$A:$A,'Histórico de Jogos'!$B:$B,"&gt;="&amp;Y$2,'Histórico de Jogos'!$B:$B,"&lt;="&amp;EOMONTH(Y$2,0),'Histórico de Jogos'!$D:$D,$A87)</f>
        <v>0</v>
      </c>
      <c r="Z87" s="80">
        <f>SUMIFS('Histórico de Jogos'!$A:$A,'Histórico de Jogos'!$B:$B,"&gt;="&amp;Z$2,'Histórico de Jogos'!$B:$B,"&lt;="&amp;EOMONTH(Z$2,0),'Histórico de Jogos'!$D:$D,$A87,'Histórico de Jogos'!$F:$F,"V")</f>
        <v>0</v>
      </c>
      <c r="AA87" s="80">
        <f>SUMIFS('Histórico de Jogos'!$A:$A,'Histórico de Jogos'!$B:$B,"&gt;="&amp;AA$2,'Histórico de Jogos'!$B:$B,"&lt;="&amp;EOMONTH(AA$2,0),'Histórico de Jogos'!$D:$D,$A87,'Histórico de Jogos'!$F:$F,"V")</f>
        <v>0</v>
      </c>
      <c r="AB87" s="80">
        <f>SUMIFS('Histórico de Jogos'!$A:$A,'Histórico de Jogos'!$B:$B,"&gt;="&amp;AB$2,'Histórico de Jogos'!$B:$B,"&lt;="&amp;EOMONTH(AB$2,0),'Histórico de Jogos'!$D:$D,$A87,'Histórico de Jogos'!$F:$F,"V")</f>
        <v>0</v>
      </c>
      <c r="AC87" s="80">
        <f>SUMIFS('Histórico de Jogos'!$A:$A,'Histórico de Jogos'!$B:$B,"&gt;="&amp;AC$2,'Histórico de Jogos'!$B:$B,"&lt;="&amp;EOMONTH(AC$2,0),'Histórico de Jogos'!$D:$D,$A87,'Histórico de Jogos'!$F:$F,"V")</f>
        <v>0</v>
      </c>
      <c r="AD87" s="80">
        <f>SUMIFS('Histórico de Jogos'!$A:$A,'Histórico de Jogos'!$B:$B,"&gt;="&amp;AD$2,'Histórico de Jogos'!$B:$B,"&lt;="&amp;EOMONTH(AD$2,0),'Histórico de Jogos'!$D:$D,$A87,'Histórico de Jogos'!$F:$F,"V")</f>
        <v>0</v>
      </c>
      <c r="AE87" s="80">
        <f>SUMIFS('Histórico de Jogos'!$A:$A,'Histórico de Jogos'!$B:$B,"&gt;="&amp;AE$2,'Histórico de Jogos'!$B:$B,"&lt;="&amp;EOMONTH(AE$2,0),'Histórico de Jogos'!$D:$D,$A87,'Histórico de Jogos'!$F:$F,"V")</f>
        <v>0</v>
      </c>
      <c r="AF87" s="80">
        <f>SUMIFS('Histórico de Jogos'!$A:$A,'Histórico de Jogos'!$B:$B,"&gt;="&amp;AF$2,'Histórico de Jogos'!$B:$B,"&lt;="&amp;EOMONTH(AF$2,0),'Histórico de Jogos'!$D:$D,$A87,'Histórico de Jogos'!$F:$F,"V")</f>
        <v>0</v>
      </c>
      <c r="AG87" s="80">
        <f>SUMIFS('Histórico de Jogos'!$A:$A,'Histórico de Jogos'!$B:$B,"&gt;="&amp;AG$2,'Histórico de Jogos'!$B:$B,"&lt;="&amp;EOMONTH(AG$2,0),'Histórico de Jogos'!$D:$D,$A87,'Histórico de Jogos'!$F:$F,"V")</f>
        <v>0</v>
      </c>
      <c r="AH87" s="80">
        <f>SUMIFS('Histórico de Jogos'!$A:$A,'Histórico de Jogos'!$B:$B,"&gt;="&amp;AH$2,'Histórico de Jogos'!$B:$B,"&lt;="&amp;EOMONTH(AH$2,0),'Histórico de Jogos'!$D:$D,$A87,'Histórico de Jogos'!$F:$F,"V")</f>
        <v>0</v>
      </c>
      <c r="AI87" s="80">
        <f>SUMIFS('Histórico de Jogos'!$A:$A,'Histórico de Jogos'!$B:$B,"&gt;="&amp;AI$2,'Histórico de Jogos'!$B:$B,"&lt;="&amp;EOMONTH(AI$2,0),'Histórico de Jogos'!$D:$D,$A87,'Histórico de Jogos'!$F:$F,"V")</f>
        <v>0</v>
      </c>
      <c r="AJ87" s="80">
        <f>SUMIFS('Histórico de Jogos'!$A:$A,'Histórico de Jogos'!$B:$B,"&gt;="&amp;AJ$2,'Histórico de Jogos'!$B:$B,"&lt;="&amp;EOMONTH(AJ$2,0),'Histórico de Jogos'!$D:$D,$A87,'Histórico de Jogos'!$F:$F,"V")</f>
        <v>0</v>
      </c>
      <c r="AK87" s="80">
        <f>SUMIFS('Histórico de Jogos'!$A:$A,'Histórico de Jogos'!$B:$B,"&gt;="&amp;AK$2,'Histórico de Jogos'!$B:$B,"&lt;="&amp;EOMONTH(AK$2,0),'Histórico de Jogos'!$D:$D,$A87,'Histórico de Jogos'!$F:$F,"V")</f>
        <v>0</v>
      </c>
      <c r="AL87" s="81">
        <f>SUMIFS('Histórico de Jogos'!$A:$A,'Histórico de Jogos'!$B:$B,"&gt;="&amp;AL$2,'Histórico de Jogos'!$B:$B,"&lt;="&amp;EOMONTH(AL$2,0),'Histórico de Jogos'!$D:$D,$A87,'Histórico de Jogos'!$F:$F,"D")</f>
        <v>0</v>
      </c>
      <c r="AM87" s="81">
        <f>SUMIFS('Histórico de Jogos'!$A:$A,'Histórico de Jogos'!$B:$B,"&gt;="&amp;AM$2,'Histórico de Jogos'!$B:$B,"&lt;="&amp;EOMONTH(AM$2,0),'Histórico de Jogos'!$D:$D,$A87,'Histórico de Jogos'!$F:$F,"D")</f>
        <v>0</v>
      </c>
      <c r="AN87" s="81">
        <f>SUMIFS('Histórico de Jogos'!$A:$A,'Histórico de Jogos'!$B:$B,"&gt;="&amp;AN$2,'Histórico de Jogos'!$B:$B,"&lt;="&amp;EOMONTH(AN$2,0),'Histórico de Jogos'!$D:$D,$A87,'Histórico de Jogos'!$F:$F,"D")</f>
        <v>0</v>
      </c>
      <c r="AO87" s="81">
        <f>SUMIFS('Histórico de Jogos'!$A:$A,'Histórico de Jogos'!$B:$B,"&gt;="&amp;AO$2,'Histórico de Jogos'!$B:$B,"&lt;="&amp;EOMONTH(AO$2,0),'Histórico de Jogos'!$D:$D,$A87,'Histórico de Jogos'!$F:$F,"D")</f>
        <v>0</v>
      </c>
      <c r="AP87" s="81">
        <f>SUMIFS('Histórico de Jogos'!$A:$A,'Histórico de Jogos'!$B:$B,"&gt;="&amp;AP$2,'Histórico de Jogos'!$B:$B,"&lt;="&amp;EOMONTH(AP$2,0),'Histórico de Jogos'!$D:$D,$A87,'Histórico de Jogos'!$F:$F,"D")</f>
        <v>0</v>
      </c>
      <c r="AQ87" s="81">
        <f>SUMIFS('Histórico de Jogos'!$A:$A,'Histórico de Jogos'!$B:$B,"&gt;="&amp;AQ$2,'Histórico de Jogos'!$B:$B,"&lt;="&amp;EOMONTH(AQ$2,0),'Histórico de Jogos'!$D:$D,$A87,'Histórico de Jogos'!$F:$F,"D")</f>
        <v>0</v>
      </c>
      <c r="AR87" s="81">
        <f>SUMIFS('Histórico de Jogos'!$A:$A,'Histórico de Jogos'!$B:$B,"&gt;="&amp;AR$2,'Histórico de Jogos'!$B:$B,"&lt;="&amp;EOMONTH(AR$2,0),'Histórico de Jogos'!$D:$D,$A87,'Histórico de Jogos'!$F:$F,"D")</f>
        <v>0</v>
      </c>
      <c r="AS87" s="81">
        <f>SUMIFS('Histórico de Jogos'!$A:$A,'Histórico de Jogos'!$B:$B,"&gt;="&amp;AS$2,'Histórico de Jogos'!$B:$B,"&lt;="&amp;EOMONTH(AS$2,0),'Histórico de Jogos'!$D:$D,$A87,'Histórico de Jogos'!$F:$F,"D")</f>
        <v>0</v>
      </c>
      <c r="AT87" s="81">
        <f>SUMIFS('Histórico de Jogos'!$A:$A,'Histórico de Jogos'!$B:$B,"&gt;="&amp;AT$2,'Histórico de Jogos'!$B:$B,"&lt;="&amp;EOMONTH(AT$2,0),'Histórico de Jogos'!$D:$D,$A87,'Histórico de Jogos'!$F:$F,"D")</f>
        <v>0</v>
      </c>
      <c r="AU87" s="81">
        <f>SUMIFS('Histórico de Jogos'!$A:$A,'Histórico de Jogos'!$B:$B,"&gt;="&amp;AU$2,'Histórico de Jogos'!$B:$B,"&lt;="&amp;EOMONTH(AU$2,0),'Histórico de Jogos'!$D:$D,$A87,'Histórico de Jogos'!$F:$F,"D")</f>
        <v>0</v>
      </c>
      <c r="AV87" s="81">
        <f>SUMIFS('Histórico de Jogos'!$A:$A,'Histórico de Jogos'!$B:$B,"&gt;="&amp;AV$2,'Histórico de Jogos'!$B:$B,"&lt;="&amp;EOMONTH(AV$2,0),'Histórico de Jogos'!$D:$D,$A87,'Histórico de Jogos'!$F:$F,"D")</f>
        <v>0</v>
      </c>
      <c r="AW87" s="81">
        <f>SUMIFS('Histórico de Jogos'!$A:$A,'Histórico de Jogos'!$B:$B,"&gt;="&amp;AW$2,'Histórico de Jogos'!$B:$B,"&lt;="&amp;EOMONTH(AW$2,0),'Histórico de Jogos'!$D:$D,$A87,'Histórico de Jogos'!$F:$F,"D")</f>
        <v>0</v>
      </c>
      <c r="AX87" s="57">
        <f>SUMIFS('Histórico de Jogos'!$A:$A,'Histórico de Jogos'!$B:$B,"&gt;="&amp;AX$2,'Histórico de Jogos'!$B:$B,"&lt;="&amp;EOMONTH(AX$2,0),'Histórico de Jogos'!$D:$D,$A87,'Histórico de Jogos'!$F:$F,"E")</f>
        <v>0</v>
      </c>
      <c r="AY87" s="57">
        <f>SUMIFS('Histórico de Jogos'!$A:$A,'Histórico de Jogos'!$B:$B,"&gt;="&amp;AY$2,'Histórico de Jogos'!$B:$B,"&lt;="&amp;EOMONTH(AY$2,0),'Histórico de Jogos'!$D:$D,$A87,'Histórico de Jogos'!$F:$F,"E")</f>
        <v>0</v>
      </c>
      <c r="AZ87" s="57">
        <f>SUMIFS('Histórico de Jogos'!$A:$A,'Histórico de Jogos'!$B:$B,"&gt;="&amp;AZ$2,'Histórico de Jogos'!$B:$B,"&lt;="&amp;EOMONTH(AZ$2,0),'Histórico de Jogos'!$D:$D,$A87,'Histórico de Jogos'!$F:$F,"E")</f>
        <v>0</v>
      </c>
      <c r="BA87" s="57">
        <f>SUMIFS('Histórico de Jogos'!$A:$A,'Histórico de Jogos'!$B:$B,"&gt;="&amp;BA$2,'Histórico de Jogos'!$B:$B,"&lt;="&amp;EOMONTH(BA$2,0),'Histórico de Jogos'!$D:$D,$A87,'Histórico de Jogos'!$F:$F,"E")</f>
        <v>0</v>
      </c>
      <c r="BB87" s="57">
        <f>SUMIFS('Histórico de Jogos'!$A:$A,'Histórico de Jogos'!$B:$B,"&gt;="&amp;BB$2,'Histórico de Jogos'!$B:$B,"&lt;="&amp;EOMONTH(BB$2,0),'Histórico de Jogos'!$D:$D,$A87,'Histórico de Jogos'!$F:$F,"E")</f>
        <v>0</v>
      </c>
      <c r="BC87" s="57">
        <f>SUMIFS('Histórico de Jogos'!$A:$A,'Histórico de Jogos'!$B:$B,"&gt;="&amp;BC$2,'Histórico de Jogos'!$B:$B,"&lt;="&amp;EOMONTH(BC$2,0),'Histórico de Jogos'!$D:$D,$A87,'Histórico de Jogos'!$F:$F,"E")</f>
        <v>0</v>
      </c>
      <c r="BD87" s="57">
        <f>SUMIFS('Histórico de Jogos'!$A:$A,'Histórico de Jogos'!$B:$B,"&gt;="&amp;BD$2,'Histórico de Jogos'!$B:$B,"&lt;="&amp;EOMONTH(BD$2,0),'Histórico de Jogos'!$D:$D,$A87,'Histórico de Jogos'!$F:$F,"E")</f>
        <v>0</v>
      </c>
      <c r="BE87" s="57">
        <f>SUMIFS('Histórico de Jogos'!$A:$A,'Histórico de Jogos'!$B:$B,"&gt;="&amp;BE$2,'Histórico de Jogos'!$B:$B,"&lt;="&amp;EOMONTH(BE$2,0),'Histórico de Jogos'!$D:$D,$A87,'Histórico de Jogos'!$F:$F,"E")</f>
        <v>0</v>
      </c>
      <c r="BF87" s="57">
        <f>SUMIFS('Histórico de Jogos'!$A:$A,'Histórico de Jogos'!$B:$B,"&gt;="&amp;BF$2,'Histórico de Jogos'!$B:$B,"&lt;="&amp;EOMONTH(BF$2,0),'Histórico de Jogos'!$D:$D,$A87,'Histórico de Jogos'!$F:$F,"E")</f>
        <v>0</v>
      </c>
      <c r="BG87" s="57">
        <f>SUMIFS('Histórico de Jogos'!$A:$A,'Histórico de Jogos'!$B:$B,"&gt;="&amp;BG$2,'Histórico de Jogos'!$B:$B,"&lt;="&amp;EOMONTH(BG$2,0),'Histórico de Jogos'!$D:$D,$A87,'Histórico de Jogos'!$F:$F,"E")</f>
        <v>0</v>
      </c>
      <c r="BH87" s="57">
        <f>SUMIFS('Histórico de Jogos'!$A:$A,'Histórico de Jogos'!$B:$B,"&gt;="&amp;BH$2,'Histórico de Jogos'!$B:$B,"&lt;="&amp;EOMONTH(BH$2,0),'Histórico de Jogos'!$D:$D,$A87,'Histórico de Jogos'!$F:$F,"E")</f>
        <v>0</v>
      </c>
      <c r="BI87" s="57">
        <f>SUMIFS('Histórico de Jogos'!$A:$A,'Histórico de Jogos'!$B:$B,"&gt;="&amp;BI$2,'Histórico de Jogos'!$B:$B,"&lt;="&amp;EOMONTH(BI$2,0),'Histórico de Jogos'!$D:$D,$A87,'Histórico de Jogos'!$F:$F,"E")</f>
        <v>0</v>
      </c>
      <c r="BJ87" s="79">
        <f t="shared" ref="BJ87:BU87" si="428">SUM(Z87*3)+(AX87)</f>
        <v>0</v>
      </c>
      <c r="BK87" s="79">
        <f t="shared" si="428"/>
        <v>0</v>
      </c>
      <c r="BL87" s="79">
        <f t="shared" si="428"/>
        <v>0</v>
      </c>
      <c r="BM87" s="79">
        <f t="shared" si="428"/>
        <v>0</v>
      </c>
      <c r="BN87" s="79">
        <f t="shared" si="428"/>
        <v>0</v>
      </c>
      <c r="BO87" s="79">
        <f t="shared" si="428"/>
        <v>0</v>
      </c>
      <c r="BP87" s="79">
        <f t="shared" si="428"/>
        <v>0</v>
      </c>
      <c r="BQ87" s="79">
        <f t="shared" si="428"/>
        <v>0</v>
      </c>
      <c r="BR87" s="79">
        <f t="shared" si="428"/>
        <v>0</v>
      </c>
      <c r="BS87" s="79">
        <f t="shared" si="428"/>
        <v>0</v>
      </c>
      <c r="BT87" s="79">
        <f t="shared" si="428"/>
        <v>0</v>
      </c>
      <c r="BU87" s="79">
        <f t="shared" si="428"/>
        <v>0</v>
      </c>
    </row>
    <row r="88">
      <c r="A88" s="22" t="str">
        <f>Atletas!A:A</f>
        <v/>
      </c>
      <c r="B88" s="78">
        <f t="shared" ref="B88:C88" si="429">BJ88/(4*3)</f>
        <v>0</v>
      </c>
      <c r="C88" s="78">
        <f t="shared" si="429"/>
        <v>0</v>
      </c>
      <c r="D88" s="78">
        <f t="shared" si="7"/>
        <v>0</v>
      </c>
      <c r="E88" s="78">
        <f t="shared" ref="E88:F88" si="430">BM88/(4*3)</f>
        <v>0</v>
      </c>
      <c r="F88" s="78">
        <f t="shared" si="430"/>
        <v>0</v>
      </c>
      <c r="G88" s="78">
        <f t="shared" si="9"/>
        <v>0</v>
      </c>
      <c r="H88" s="78">
        <f t="shared" ref="H88:I88" si="431">BP88/(4*3)</f>
        <v>0</v>
      </c>
      <c r="I88" s="78">
        <f t="shared" si="431"/>
        <v>0</v>
      </c>
      <c r="J88" s="78">
        <f t="shared" si="11"/>
        <v>0</v>
      </c>
      <c r="K88" s="78">
        <f t="shared" ref="K88:M88" si="432">BS88/(4*3)</f>
        <v>0</v>
      </c>
      <c r="L88" s="78">
        <f t="shared" si="432"/>
        <v>0</v>
      </c>
      <c r="M88" s="78">
        <f t="shared" si="432"/>
        <v>0</v>
      </c>
      <c r="N88" s="79">
        <f>SUMIFS('Histórico de Jogos'!$A:$A,'Histórico de Jogos'!$B:$B,"&gt;="&amp;N$2,'Histórico de Jogos'!$B:$B,"&lt;="&amp;EOMONTH(N$2,0),'Histórico de Jogos'!$D:$D,$A88)</f>
        <v>0</v>
      </c>
      <c r="O88" s="79">
        <f>SUMIFS('Histórico de Jogos'!$A:$A,'Histórico de Jogos'!$B:$B,"&gt;="&amp;O$2,'Histórico de Jogos'!$B:$B,"&lt;="&amp;EOMONTH(O$2,0),'Histórico de Jogos'!$D:$D,$A88)</f>
        <v>0</v>
      </c>
      <c r="P88" s="79">
        <f>SUMIFS('Histórico de Jogos'!$A:$A,'Histórico de Jogos'!$B:$B,"&gt;="&amp;P$2,'Histórico de Jogos'!$B:$B,"&lt;="&amp;EOMONTH(P$2,0),'Histórico de Jogos'!$D:$D,$A88)</f>
        <v>0</v>
      </c>
      <c r="Q88" s="79">
        <f>SUMIFS('Histórico de Jogos'!$A:$A,'Histórico de Jogos'!$B:$B,"&gt;="&amp;Q$2,'Histórico de Jogos'!$B:$B,"&lt;="&amp;EOMONTH(Q$2,0),'Histórico de Jogos'!$D:$D,$A88)</f>
        <v>0</v>
      </c>
      <c r="R88" s="79">
        <f>SUMIFS('Histórico de Jogos'!$A:$A,'Histórico de Jogos'!$B:$B,"&gt;="&amp;R$2,'Histórico de Jogos'!$B:$B,"&lt;="&amp;EOMONTH(R$2,0),'Histórico de Jogos'!$D:$D,$A88)</f>
        <v>0</v>
      </c>
      <c r="S88" s="79">
        <f>SUMIFS('Histórico de Jogos'!$A:$A,'Histórico de Jogos'!$B:$B,"&gt;="&amp;S$2,'Histórico de Jogos'!$B:$B,"&lt;="&amp;EOMONTH(S$2,0),'Histórico de Jogos'!$D:$D,$A88)</f>
        <v>0</v>
      </c>
      <c r="T88" s="79">
        <f>SUMIFS('Histórico de Jogos'!$A:$A,'Histórico de Jogos'!$B:$B,"&gt;="&amp;T$2,'Histórico de Jogos'!$B:$B,"&lt;="&amp;EOMONTH(T$2,0),'Histórico de Jogos'!$D:$D,$A88)</f>
        <v>0</v>
      </c>
      <c r="U88" s="79">
        <f>SUMIFS('Histórico de Jogos'!$A:$A,'Histórico de Jogos'!$B:$B,"&gt;="&amp;U$2,'Histórico de Jogos'!$B:$B,"&lt;="&amp;EOMONTH(U$2,0),'Histórico de Jogos'!$D:$D,$A88)</f>
        <v>0</v>
      </c>
      <c r="V88" s="79">
        <f>SUMIFS('Histórico de Jogos'!$A:$A,'Histórico de Jogos'!$B:$B,"&gt;="&amp;V$2,'Histórico de Jogos'!$B:$B,"&lt;="&amp;EOMONTH(V$2,0),'Histórico de Jogos'!$D:$D,$A88)</f>
        <v>0</v>
      </c>
      <c r="W88" s="79">
        <f>SUMIFS('Histórico de Jogos'!$A:$A,'Histórico de Jogos'!$B:$B,"&gt;="&amp;W$2,'Histórico de Jogos'!$B:$B,"&lt;="&amp;EOMONTH(W$2,0),'Histórico de Jogos'!$D:$D,$A88)</f>
        <v>0</v>
      </c>
      <c r="X88" s="79">
        <f>SUMIFS('Histórico de Jogos'!$A:$A,'Histórico de Jogos'!$B:$B,"&gt;="&amp;X$2,'Histórico de Jogos'!$B:$B,"&lt;="&amp;EOMONTH(X$2,0),'Histórico de Jogos'!$D:$D,$A88)</f>
        <v>0</v>
      </c>
      <c r="Y88" s="79">
        <f>SUMIFS('Histórico de Jogos'!$A:$A,'Histórico de Jogos'!$B:$B,"&gt;="&amp;Y$2,'Histórico de Jogos'!$B:$B,"&lt;="&amp;EOMONTH(Y$2,0),'Histórico de Jogos'!$D:$D,$A88)</f>
        <v>0</v>
      </c>
      <c r="Z88" s="80">
        <f>SUMIFS('Histórico de Jogos'!$A:$A,'Histórico de Jogos'!$B:$B,"&gt;="&amp;Z$2,'Histórico de Jogos'!$B:$B,"&lt;="&amp;EOMONTH(Z$2,0),'Histórico de Jogos'!$D:$D,$A88,'Histórico de Jogos'!$F:$F,"V")</f>
        <v>0</v>
      </c>
      <c r="AA88" s="80">
        <f>SUMIFS('Histórico de Jogos'!$A:$A,'Histórico de Jogos'!$B:$B,"&gt;="&amp;AA$2,'Histórico de Jogos'!$B:$B,"&lt;="&amp;EOMONTH(AA$2,0),'Histórico de Jogos'!$D:$D,$A88,'Histórico de Jogos'!$F:$F,"V")</f>
        <v>0</v>
      </c>
      <c r="AB88" s="80">
        <f>SUMIFS('Histórico de Jogos'!$A:$A,'Histórico de Jogos'!$B:$B,"&gt;="&amp;AB$2,'Histórico de Jogos'!$B:$B,"&lt;="&amp;EOMONTH(AB$2,0),'Histórico de Jogos'!$D:$D,$A88,'Histórico de Jogos'!$F:$F,"V")</f>
        <v>0</v>
      </c>
      <c r="AC88" s="80">
        <f>SUMIFS('Histórico de Jogos'!$A:$A,'Histórico de Jogos'!$B:$B,"&gt;="&amp;AC$2,'Histórico de Jogos'!$B:$B,"&lt;="&amp;EOMONTH(AC$2,0),'Histórico de Jogos'!$D:$D,$A88,'Histórico de Jogos'!$F:$F,"V")</f>
        <v>0</v>
      </c>
      <c r="AD88" s="80">
        <f>SUMIFS('Histórico de Jogos'!$A:$A,'Histórico de Jogos'!$B:$B,"&gt;="&amp;AD$2,'Histórico de Jogos'!$B:$B,"&lt;="&amp;EOMONTH(AD$2,0),'Histórico de Jogos'!$D:$D,$A88,'Histórico de Jogos'!$F:$F,"V")</f>
        <v>0</v>
      </c>
      <c r="AE88" s="80">
        <f>SUMIFS('Histórico de Jogos'!$A:$A,'Histórico de Jogos'!$B:$B,"&gt;="&amp;AE$2,'Histórico de Jogos'!$B:$B,"&lt;="&amp;EOMONTH(AE$2,0),'Histórico de Jogos'!$D:$D,$A88,'Histórico de Jogos'!$F:$F,"V")</f>
        <v>0</v>
      </c>
      <c r="AF88" s="80">
        <f>SUMIFS('Histórico de Jogos'!$A:$A,'Histórico de Jogos'!$B:$B,"&gt;="&amp;AF$2,'Histórico de Jogos'!$B:$B,"&lt;="&amp;EOMONTH(AF$2,0),'Histórico de Jogos'!$D:$D,$A88,'Histórico de Jogos'!$F:$F,"V")</f>
        <v>0</v>
      </c>
      <c r="AG88" s="80">
        <f>SUMIFS('Histórico de Jogos'!$A:$A,'Histórico de Jogos'!$B:$B,"&gt;="&amp;AG$2,'Histórico de Jogos'!$B:$B,"&lt;="&amp;EOMONTH(AG$2,0),'Histórico de Jogos'!$D:$D,$A88,'Histórico de Jogos'!$F:$F,"V")</f>
        <v>0</v>
      </c>
      <c r="AH88" s="80">
        <f>SUMIFS('Histórico de Jogos'!$A:$A,'Histórico de Jogos'!$B:$B,"&gt;="&amp;AH$2,'Histórico de Jogos'!$B:$B,"&lt;="&amp;EOMONTH(AH$2,0),'Histórico de Jogos'!$D:$D,$A88,'Histórico de Jogos'!$F:$F,"V")</f>
        <v>0</v>
      </c>
      <c r="AI88" s="80">
        <f>SUMIFS('Histórico de Jogos'!$A:$A,'Histórico de Jogos'!$B:$B,"&gt;="&amp;AI$2,'Histórico de Jogos'!$B:$B,"&lt;="&amp;EOMONTH(AI$2,0),'Histórico de Jogos'!$D:$D,$A88,'Histórico de Jogos'!$F:$F,"V")</f>
        <v>0</v>
      </c>
      <c r="AJ88" s="80">
        <f>SUMIFS('Histórico de Jogos'!$A:$A,'Histórico de Jogos'!$B:$B,"&gt;="&amp;AJ$2,'Histórico de Jogos'!$B:$B,"&lt;="&amp;EOMONTH(AJ$2,0),'Histórico de Jogos'!$D:$D,$A88,'Histórico de Jogos'!$F:$F,"V")</f>
        <v>0</v>
      </c>
      <c r="AK88" s="80">
        <f>SUMIFS('Histórico de Jogos'!$A:$A,'Histórico de Jogos'!$B:$B,"&gt;="&amp;AK$2,'Histórico de Jogos'!$B:$B,"&lt;="&amp;EOMONTH(AK$2,0),'Histórico de Jogos'!$D:$D,$A88,'Histórico de Jogos'!$F:$F,"V")</f>
        <v>0</v>
      </c>
      <c r="AL88" s="81">
        <f>SUMIFS('Histórico de Jogos'!$A:$A,'Histórico de Jogos'!$B:$B,"&gt;="&amp;AL$2,'Histórico de Jogos'!$B:$B,"&lt;="&amp;EOMONTH(AL$2,0),'Histórico de Jogos'!$D:$D,$A88,'Histórico de Jogos'!$F:$F,"D")</f>
        <v>0</v>
      </c>
      <c r="AM88" s="81">
        <f>SUMIFS('Histórico de Jogos'!$A:$A,'Histórico de Jogos'!$B:$B,"&gt;="&amp;AM$2,'Histórico de Jogos'!$B:$B,"&lt;="&amp;EOMONTH(AM$2,0),'Histórico de Jogos'!$D:$D,$A88,'Histórico de Jogos'!$F:$F,"D")</f>
        <v>0</v>
      </c>
      <c r="AN88" s="81">
        <f>SUMIFS('Histórico de Jogos'!$A:$A,'Histórico de Jogos'!$B:$B,"&gt;="&amp;AN$2,'Histórico de Jogos'!$B:$B,"&lt;="&amp;EOMONTH(AN$2,0),'Histórico de Jogos'!$D:$D,$A88,'Histórico de Jogos'!$F:$F,"D")</f>
        <v>0</v>
      </c>
      <c r="AO88" s="81">
        <f>SUMIFS('Histórico de Jogos'!$A:$A,'Histórico de Jogos'!$B:$B,"&gt;="&amp;AO$2,'Histórico de Jogos'!$B:$B,"&lt;="&amp;EOMONTH(AO$2,0),'Histórico de Jogos'!$D:$D,$A88,'Histórico de Jogos'!$F:$F,"D")</f>
        <v>0</v>
      </c>
      <c r="AP88" s="81">
        <f>SUMIFS('Histórico de Jogos'!$A:$A,'Histórico de Jogos'!$B:$B,"&gt;="&amp;AP$2,'Histórico de Jogos'!$B:$B,"&lt;="&amp;EOMONTH(AP$2,0),'Histórico de Jogos'!$D:$D,$A88,'Histórico de Jogos'!$F:$F,"D")</f>
        <v>0</v>
      </c>
      <c r="AQ88" s="81">
        <f>SUMIFS('Histórico de Jogos'!$A:$A,'Histórico de Jogos'!$B:$B,"&gt;="&amp;AQ$2,'Histórico de Jogos'!$B:$B,"&lt;="&amp;EOMONTH(AQ$2,0),'Histórico de Jogos'!$D:$D,$A88,'Histórico de Jogos'!$F:$F,"D")</f>
        <v>0</v>
      </c>
      <c r="AR88" s="81">
        <f>SUMIFS('Histórico de Jogos'!$A:$A,'Histórico de Jogos'!$B:$B,"&gt;="&amp;AR$2,'Histórico de Jogos'!$B:$B,"&lt;="&amp;EOMONTH(AR$2,0),'Histórico de Jogos'!$D:$D,$A88,'Histórico de Jogos'!$F:$F,"D")</f>
        <v>0</v>
      </c>
      <c r="AS88" s="81">
        <f>SUMIFS('Histórico de Jogos'!$A:$A,'Histórico de Jogos'!$B:$B,"&gt;="&amp;AS$2,'Histórico de Jogos'!$B:$B,"&lt;="&amp;EOMONTH(AS$2,0),'Histórico de Jogos'!$D:$D,$A88,'Histórico de Jogos'!$F:$F,"D")</f>
        <v>0</v>
      </c>
      <c r="AT88" s="81">
        <f>SUMIFS('Histórico de Jogos'!$A:$A,'Histórico de Jogos'!$B:$B,"&gt;="&amp;AT$2,'Histórico de Jogos'!$B:$B,"&lt;="&amp;EOMONTH(AT$2,0),'Histórico de Jogos'!$D:$D,$A88,'Histórico de Jogos'!$F:$F,"D")</f>
        <v>0</v>
      </c>
      <c r="AU88" s="81">
        <f>SUMIFS('Histórico de Jogos'!$A:$A,'Histórico de Jogos'!$B:$B,"&gt;="&amp;AU$2,'Histórico de Jogos'!$B:$B,"&lt;="&amp;EOMONTH(AU$2,0),'Histórico de Jogos'!$D:$D,$A88,'Histórico de Jogos'!$F:$F,"D")</f>
        <v>0</v>
      </c>
      <c r="AV88" s="81">
        <f>SUMIFS('Histórico de Jogos'!$A:$A,'Histórico de Jogos'!$B:$B,"&gt;="&amp;AV$2,'Histórico de Jogos'!$B:$B,"&lt;="&amp;EOMONTH(AV$2,0),'Histórico de Jogos'!$D:$D,$A88,'Histórico de Jogos'!$F:$F,"D")</f>
        <v>0</v>
      </c>
      <c r="AW88" s="81">
        <f>SUMIFS('Histórico de Jogos'!$A:$A,'Histórico de Jogos'!$B:$B,"&gt;="&amp;AW$2,'Histórico de Jogos'!$B:$B,"&lt;="&amp;EOMONTH(AW$2,0),'Histórico de Jogos'!$D:$D,$A88,'Histórico de Jogos'!$F:$F,"D")</f>
        <v>0</v>
      </c>
      <c r="AX88" s="57">
        <f>SUMIFS('Histórico de Jogos'!$A:$A,'Histórico de Jogos'!$B:$B,"&gt;="&amp;AX$2,'Histórico de Jogos'!$B:$B,"&lt;="&amp;EOMONTH(AX$2,0),'Histórico de Jogos'!$D:$D,$A88,'Histórico de Jogos'!$F:$F,"E")</f>
        <v>0</v>
      </c>
      <c r="AY88" s="57">
        <f>SUMIFS('Histórico de Jogos'!$A:$A,'Histórico de Jogos'!$B:$B,"&gt;="&amp;AY$2,'Histórico de Jogos'!$B:$B,"&lt;="&amp;EOMONTH(AY$2,0),'Histórico de Jogos'!$D:$D,$A88,'Histórico de Jogos'!$F:$F,"E")</f>
        <v>0</v>
      </c>
      <c r="AZ88" s="57">
        <f>SUMIFS('Histórico de Jogos'!$A:$A,'Histórico de Jogos'!$B:$B,"&gt;="&amp;AZ$2,'Histórico de Jogos'!$B:$B,"&lt;="&amp;EOMONTH(AZ$2,0),'Histórico de Jogos'!$D:$D,$A88,'Histórico de Jogos'!$F:$F,"E")</f>
        <v>0</v>
      </c>
      <c r="BA88" s="57">
        <f>SUMIFS('Histórico de Jogos'!$A:$A,'Histórico de Jogos'!$B:$B,"&gt;="&amp;BA$2,'Histórico de Jogos'!$B:$B,"&lt;="&amp;EOMONTH(BA$2,0),'Histórico de Jogos'!$D:$D,$A88,'Histórico de Jogos'!$F:$F,"E")</f>
        <v>0</v>
      </c>
      <c r="BB88" s="57">
        <f>SUMIFS('Histórico de Jogos'!$A:$A,'Histórico de Jogos'!$B:$B,"&gt;="&amp;BB$2,'Histórico de Jogos'!$B:$B,"&lt;="&amp;EOMONTH(BB$2,0),'Histórico de Jogos'!$D:$D,$A88,'Histórico de Jogos'!$F:$F,"E")</f>
        <v>0</v>
      </c>
      <c r="BC88" s="57">
        <f>SUMIFS('Histórico de Jogos'!$A:$A,'Histórico de Jogos'!$B:$B,"&gt;="&amp;BC$2,'Histórico de Jogos'!$B:$B,"&lt;="&amp;EOMONTH(BC$2,0),'Histórico de Jogos'!$D:$D,$A88,'Histórico de Jogos'!$F:$F,"E")</f>
        <v>0</v>
      </c>
      <c r="BD88" s="57">
        <f>SUMIFS('Histórico de Jogos'!$A:$A,'Histórico de Jogos'!$B:$B,"&gt;="&amp;BD$2,'Histórico de Jogos'!$B:$B,"&lt;="&amp;EOMONTH(BD$2,0),'Histórico de Jogos'!$D:$D,$A88,'Histórico de Jogos'!$F:$F,"E")</f>
        <v>0</v>
      </c>
      <c r="BE88" s="57">
        <f>SUMIFS('Histórico de Jogos'!$A:$A,'Histórico de Jogos'!$B:$B,"&gt;="&amp;BE$2,'Histórico de Jogos'!$B:$B,"&lt;="&amp;EOMONTH(BE$2,0),'Histórico de Jogos'!$D:$D,$A88,'Histórico de Jogos'!$F:$F,"E")</f>
        <v>0</v>
      </c>
      <c r="BF88" s="57">
        <f>SUMIFS('Histórico de Jogos'!$A:$A,'Histórico de Jogos'!$B:$B,"&gt;="&amp;BF$2,'Histórico de Jogos'!$B:$B,"&lt;="&amp;EOMONTH(BF$2,0),'Histórico de Jogos'!$D:$D,$A88,'Histórico de Jogos'!$F:$F,"E")</f>
        <v>0</v>
      </c>
      <c r="BG88" s="57">
        <f>SUMIFS('Histórico de Jogos'!$A:$A,'Histórico de Jogos'!$B:$B,"&gt;="&amp;BG$2,'Histórico de Jogos'!$B:$B,"&lt;="&amp;EOMONTH(BG$2,0),'Histórico de Jogos'!$D:$D,$A88,'Histórico de Jogos'!$F:$F,"E")</f>
        <v>0</v>
      </c>
      <c r="BH88" s="57">
        <f>SUMIFS('Histórico de Jogos'!$A:$A,'Histórico de Jogos'!$B:$B,"&gt;="&amp;BH$2,'Histórico de Jogos'!$B:$B,"&lt;="&amp;EOMONTH(BH$2,0),'Histórico de Jogos'!$D:$D,$A88,'Histórico de Jogos'!$F:$F,"E")</f>
        <v>0</v>
      </c>
      <c r="BI88" s="57">
        <f>SUMIFS('Histórico de Jogos'!$A:$A,'Histórico de Jogos'!$B:$B,"&gt;="&amp;BI$2,'Histórico de Jogos'!$B:$B,"&lt;="&amp;EOMONTH(BI$2,0),'Histórico de Jogos'!$D:$D,$A88,'Histórico de Jogos'!$F:$F,"E")</f>
        <v>0</v>
      </c>
      <c r="BJ88" s="79">
        <f t="shared" ref="BJ88:BU88" si="433">SUM(Z88*3)+(AX88)</f>
        <v>0</v>
      </c>
      <c r="BK88" s="79">
        <f t="shared" si="433"/>
        <v>0</v>
      </c>
      <c r="BL88" s="79">
        <f t="shared" si="433"/>
        <v>0</v>
      </c>
      <c r="BM88" s="79">
        <f t="shared" si="433"/>
        <v>0</v>
      </c>
      <c r="BN88" s="79">
        <f t="shared" si="433"/>
        <v>0</v>
      </c>
      <c r="BO88" s="79">
        <f t="shared" si="433"/>
        <v>0</v>
      </c>
      <c r="BP88" s="79">
        <f t="shared" si="433"/>
        <v>0</v>
      </c>
      <c r="BQ88" s="79">
        <f t="shared" si="433"/>
        <v>0</v>
      </c>
      <c r="BR88" s="79">
        <f t="shared" si="433"/>
        <v>0</v>
      </c>
      <c r="BS88" s="79">
        <f t="shared" si="433"/>
        <v>0</v>
      </c>
      <c r="BT88" s="79">
        <f t="shared" si="433"/>
        <v>0</v>
      </c>
      <c r="BU88" s="79">
        <f t="shared" si="433"/>
        <v>0</v>
      </c>
    </row>
    <row r="89">
      <c r="A89" s="22" t="str">
        <f>Atletas!A:A</f>
        <v/>
      </c>
      <c r="B89" s="78">
        <f t="shared" ref="B89:C89" si="434">BJ89/(4*3)</f>
        <v>0</v>
      </c>
      <c r="C89" s="78">
        <f t="shared" si="434"/>
        <v>0</v>
      </c>
      <c r="D89" s="78">
        <f t="shared" si="7"/>
        <v>0</v>
      </c>
      <c r="E89" s="78">
        <f t="shared" ref="E89:F89" si="435">BM89/(4*3)</f>
        <v>0</v>
      </c>
      <c r="F89" s="78">
        <f t="shared" si="435"/>
        <v>0</v>
      </c>
      <c r="G89" s="78">
        <f t="shared" si="9"/>
        <v>0</v>
      </c>
      <c r="H89" s="78">
        <f t="shared" ref="H89:I89" si="436">BP89/(4*3)</f>
        <v>0</v>
      </c>
      <c r="I89" s="78">
        <f t="shared" si="436"/>
        <v>0</v>
      </c>
      <c r="J89" s="78">
        <f t="shared" si="11"/>
        <v>0</v>
      </c>
      <c r="K89" s="78">
        <f t="shared" ref="K89:M89" si="437">BS89/(4*3)</f>
        <v>0</v>
      </c>
      <c r="L89" s="78">
        <f t="shared" si="437"/>
        <v>0</v>
      </c>
      <c r="M89" s="78">
        <f t="shared" si="437"/>
        <v>0</v>
      </c>
      <c r="N89" s="79">
        <f>SUMIFS('Histórico de Jogos'!$A:$A,'Histórico de Jogos'!$B:$B,"&gt;="&amp;N$2,'Histórico de Jogos'!$B:$B,"&lt;="&amp;EOMONTH(N$2,0),'Histórico de Jogos'!$D:$D,$A89)</f>
        <v>0</v>
      </c>
      <c r="O89" s="79">
        <f>SUMIFS('Histórico de Jogos'!$A:$A,'Histórico de Jogos'!$B:$B,"&gt;="&amp;O$2,'Histórico de Jogos'!$B:$B,"&lt;="&amp;EOMONTH(O$2,0),'Histórico de Jogos'!$D:$D,$A89)</f>
        <v>0</v>
      </c>
      <c r="P89" s="79">
        <f>SUMIFS('Histórico de Jogos'!$A:$A,'Histórico de Jogos'!$B:$B,"&gt;="&amp;P$2,'Histórico de Jogos'!$B:$B,"&lt;="&amp;EOMONTH(P$2,0),'Histórico de Jogos'!$D:$D,$A89)</f>
        <v>0</v>
      </c>
      <c r="Q89" s="79">
        <f>SUMIFS('Histórico de Jogos'!$A:$A,'Histórico de Jogos'!$B:$B,"&gt;="&amp;Q$2,'Histórico de Jogos'!$B:$B,"&lt;="&amp;EOMONTH(Q$2,0),'Histórico de Jogos'!$D:$D,$A89)</f>
        <v>0</v>
      </c>
      <c r="R89" s="79">
        <f>SUMIFS('Histórico de Jogos'!$A:$A,'Histórico de Jogos'!$B:$B,"&gt;="&amp;R$2,'Histórico de Jogos'!$B:$B,"&lt;="&amp;EOMONTH(R$2,0),'Histórico de Jogos'!$D:$D,$A89)</f>
        <v>0</v>
      </c>
      <c r="S89" s="79">
        <f>SUMIFS('Histórico de Jogos'!$A:$A,'Histórico de Jogos'!$B:$B,"&gt;="&amp;S$2,'Histórico de Jogos'!$B:$B,"&lt;="&amp;EOMONTH(S$2,0),'Histórico de Jogos'!$D:$D,$A89)</f>
        <v>0</v>
      </c>
      <c r="T89" s="79">
        <f>SUMIFS('Histórico de Jogos'!$A:$A,'Histórico de Jogos'!$B:$B,"&gt;="&amp;T$2,'Histórico de Jogos'!$B:$B,"&lt;="&amp;EOMONTH(T$2,0),'Histórico de Jogos'!$D:$D,$A89)</f>
        <v>0</v>
      </c>
      <c r="U89" s="79">
        <f>SUMIFS('Histórico de Jogos'!$A:$A,'Histórico de Jogos'!$B:$B,"&gt;="&amp;U$2,'Histórico de Jogos'!$B:$B,"&lt;="&amp;EOMONTH(U$2,0),'Histórico de Jogos'!$D:$D,$A89)</f>
        <v>0</v>
      </c>
      <c r="V89" s="79">
        <f>SUMIFS('Histórico de Jogos'!$A:$A,'Histórico de Jogos'!$B:$B,"&gt;="&amp;V$2,'Histórico de Jogos'!$B:$B,"&lt;="&amp;EOMONTH(V$2,0),'Histórico de Jogos'!$D:$D,$A89)</f>
        <v>0</v>
      </c>
      <c r="W89" s="79">
        <f>SUMIFS('Histórico de Jogos'!$A:$A,'Histórico de Jogos'!$B:$B,"&gt;="&amp;W$2,'Histórico de Jogos'!$B:$B,"&lt;="&amp;EOMONTH(W$2,0),'Histórico de Jogos'!$D:$D,$A89)</f>
        <v>0</v>
      </c>
      <c r="X89" s="79">
        <f>SUMIFS('Histórico de Jogos'!$A:$A,'Histórico de Jogos'!$B:$B,"&gt;="&amp;X$2,'Histórico de Jogos'!$B:$B,"&lt;="&amp;EOMONTH(X$2,0),'Histórico de Jogos'!$D:$D,$A89)</f>
        <v>0</v>
      </c>
      <c r="Y89" s="79">
        <f>SUMIFS('Histórico de Jogos'!$A:$A,'Histórico de Jogos'!$B:$B,"&gt;="&amp;Y$2,'Histórico de Jogos'!$B:$B,"&lt;="&amp;EOMONTH(Y$2,0),'Histórico de Jogos'!$D:$D,$A89)</f>
        <v>0</v>
      </c>
      <c r="Z89" s="80">
        <f>SUMIFS('Histórico de Jogos'!$A:$A,'Histórico de Jogos'!$B:$B,"&gt;="&amp;Z$2,'Histórico de Jogos'!$B:$B,"&lt;="&amp;EOMONTH(Z$2,0),'Histórico de Jogos'!$D:$D,$A89,'Histórico de Jogos'!$F:$F,"V")</f>
        <v>0</v>
      </c>
      <c r="AA89" s="80">
        <f>SUMIFS('Histórico de Jogos'!$A:$A,'Histórico de Jogos'!$B:$B,"&gt;="&amp;AA$2,'Histórico de Jogos'!$B:$B,"&lt;="&amp;EOMONTH(AA$2,0),'Histórico de Jogos'!$D:$D,$A89,'Histórico de Jogos'!$F:$F,"V")</f>
        <v>0</v>
      </c>
      <c r="AB89" s="80">
        <f>SUMIFS('Histórico de Jogos'!$A:$A,'Histórico de Jogos'!$B:$B,"&gt;="&amp;AB$2,'Histórico de Jogos'!$B:$B,"&lt;="&amp;EOMONTH(AB$2,0),'Histórico de Jogos'!$D:$D,$A89,'Histórico de Jogos'!$F:$F,"V")</f>
        <v>0</v>
      </c>
      <c r="AC89" s="80">
        <f>SUMIFS('Histórico de Jogos'!$A:$A,'Histórico de Jogos'!$B:$B,"&gt;="&amp;AC$2,'Histórico de Jogos'!$B:$B,"&lt;="&amp;EOMONTH(AC$2,0),'Histórico de Jogos'!$D:$D,$A89,'Histórico de Jogos'!$F:$F,"V")</f>
        <v>0</v>
      </c>
      <c r="AD89" s="80">
        <f>SUMIFS('Histórico de Jogos'!$A:$A,'Histórico de Jogos'!$B:$B,"&gt;="&amp;AD$2,'Histórico de Jogos'!$B:$B,"&lt;="&amp;EOMONTH(AD$2,0),'Histórico de Jogos'!$D:$D,$A89,'Histórico de Jogos'!$F:$F,"V")</f>
        <v>0</v>
      </c>
      <c r="AE89" s="80">
        <f>SUMIFS('Histórico de Jogos'!$A:$A,'Histórico de Jogos'!$B:$B,"&gt;="&amp;AE$2,'Histórico de Jogos'!$B:$B,"&lt;="&amp;EOMONTH(AE$2,0),'Histórico de Jogos'!$D:$D,$A89,'Histórico de Jogos'!$F:$F,"V")</f>
        <v>0</v>
      </c>
      <c r="AF89" s="80">
        <f>SUMIFS('Histórico de Jogos'!$A:$A,'Histórico de Jogos'!$B:$B,"&gt;="&amp;AF$2,'Histórico de Jogos'!$B:$B,"&lt;="&amp;EOMONTH(AF$2,0),'Histórico de Jogos'!$D:$D,$A89,'Histórico de Jogos'!$F:$F,"V")</f>
        <v>0</v>
      </c>
      <c r="AG89" s="80">
        <f>SUMIFS('Histórico de Jogos'!$A:$A,'Histórico de Jogos'!$B:$B,"&gt;="&amp;AG$2,'Histórico de Jogos'!$B:$B,"&lt;="&amp;EOMONTH(AG$2,0),'Histórico de Jogos'!$D:$D,$A89,'Histórico de Jogos'!$F:$F,"V")</f>
        <v>0</v>
      </c>
      <c r="AH89" s="80">
        <f>SUMIFS('Histórico de Jogos'!$A:$A,'Histórico de Jogos'!$B:$B,"&gt;="&amp;AH$2,'Histórico de Jogos'!$B:$B,"&lt;="&amp;EOMONTH(AH$2,0),'Histórico de Jogos'!$D:$D,$A89,'Histórico de Jogos'!$F:$F,"V")</f>
        <v>0</v>
      </c>
      <c r="AI89" s="80">
        <f>SUMIFS('Histórico de Jogos'!$A:$A,'Histórico de Jogos'!$B:$B,"&gt;="&amp;AI$2,'Histórico de Jogos'!$B:$B,"&lt;="&amp;EOMONTH(AI$2,0),'Histórico de Jogos'!$D:$D,$A89,'Histórico de Jogos'!$F:$F,"V")</f>
        <v>0</v>
      </c>
      <c r="AJ89" s="80">
        <f>SUMIFS('Histórico de Jogos'!$A:$A,'Histórico de Jogos'!$B:$B,"&gt;="&amp;AJ$2,'Histórico de Jogos'!$B:$B,"&lt;="&amp;EOMONTH(AJ$2,0),'Histórico de Jogos'!$D:$D,$A89,'Histórico de Jogos'!$F:$F,"V")</f>
        <v>0</v>
      </c>
      <c r="AK89" s="80">
        <f>SUMIFS('Histórico de Jogos'!$A:$A,'Histórico de Jogos'!$B:$B,"&gt;="&amp;AK$2,'Histórico de Jogos'!$B:$B,"&lt;="&amp;EOMONTH(AK$2,0),'Histórico de Jogos'!$D:$D,$A89,'Histórico de Jogos'!$F:$F,"V")</f>
        <v>0</v>
      </c>
      <c r="AL89" s="81">
        <f>SUMIFS('Histórico de Jogos'!$A:$A,'Histórico de Jogos'!$B:$B,"&gt;="&amp;AL$2,'Histórico de Jogos'!$B:$B,"&lt;="&amp;EOMONTH(AL$2,0),'Histórico de Jogos'!$D:$D,$A89,'Histórico de Jogos'!$F:$F,"D")</f>
        <v>0</v>
      </c>
      <c r="AM89" s="81">
        <f>SUMIFS('Histórico de Jogos'!$A:$A,'Histórico de Jogos'!$B:$B,"&gt;="&amp;AM$2,'Histórico de Jogos'!$B:$B,"&lt;="&amp;EOMONTH(AM$2,0),'Histórico de Jogos'!$D:$D,$A89,'Histórico de Jogos'!$F:$F,"D")</f>
        <v>0</v>
      </c>
      <c r="AN89" s="81">
        <f>SUMIFS('Histórico de Jogos'!$A:$A,'Histórico de Jogos'!$B:$B,"&gt;="&amp;AN$2,'Histórico de Jogos'!$B:$B,"&lt;="&amp;EOMONTH(AN$2,0),'Histórico de Jogos'!$D:$D,$A89,'Histórico de Jogos'!$F:$F,"D")</f>
        <v>0</v>
      </c>
      <c r="AO89" s="81">
        <f>SUMIFS('Histórico de Jogos'!$A:$A,'Histórico de Jogos'!$B:$B,"&gt;="&amp;AO$2,'Histórico de Jogos'!$B:$B,"&lt;="&amp;EOMONTH(AO$2,0),'Histórico de Jogos'!$D:$D,$A89,'Histórico de Jogos'!$F:$F,"D")</f>
        <v>0</v>
      </c>
      <c r="AP89" s="81">
        <f>SUMIFS('Histórico de Jogos'!$A:$A,'Histórico de Jogos'!$B:$B,"&gt;="&amp;AP$2,'Histórico de Jogos'!$B:$B,"&lt;="&amp;EOMONTH(AP$2,0),'Histórico de Jogos'!$D:$D,$A89,'Histórico de Jogos'!$F:$F,"D")</f>
        <v>0</v>
      </c>
      <c r="AQ89" s="81">
        <f>SUMIFS('Histórico de Jogos'!$A:$A,'Histórico de Jogos'!$B:$B,"&gt;="&amp;AQ$2,'Histórico de Jogos'!$B:$B,"&lt;="&amp;EOMONTH(AQ$2,0),'Histórico de Jogos'!$D:$D,$A89,'Histórico de Jogos'!$F:$F,"D")</f>
        <v>0</v>
      </c>
      <c r="AR89" s="81">
        <f>SUMIFS('Histórico de Jogos'!$A:$A,'Histórico de Jogos'!$B:$B,"&gt;="&amp;AR$2,'Histórico de Jogos'!$B:$B,"&lt;="&amp;EOMONTH(AR$2,0),'Histórico de Jogos'!$D:$D,$A89,'Histórico de Jogos'!$F:$F,"D")</f>
        <v>0</v>
      </c>
      <c r="AS89" s="81">
        <f>SUMIFS('Histórico de Jogos'!$A:$A,'Histórico de Jogos'!$B:$B,"&gt;="&amp;AS$2,'Histórico de Jogos'!$B:$B,"&lt;="&amp;EOMONTH(AS$2,0),'Histórico de Jogos'!$D:$D,$A89,'Histórico de Jogos'!$F:$F,"D")</f>
        <v>0</v>
      </c>
      <c r="AT89" s="81">
        <f>SUMIFS('Histórico de Jogos'!$A:$A,'Histórico de Jogos'!$B:$B,"&gt;="&amp;AT$2,'Histórico de Jogos'!$B:$B,"&lt;="&amp;EOMONTH(AT$2,0),'Histórico de Jogos'!$D:$D,$A89,'Histórico de Jogos'!$F:$F,"D")</f>
        <v>0</v>
      </c>
      <c r="AU89" s="81">
        <f>SUMIFS('Histórico de Jogos'!$A:$A,'Histórico de Jogos'!$B:$B,"&gt;="&amp;AU$2,'Histórico de Jogos'!$B:$B,"&lt;="&amp;EOMONTH(AU$2,0),'Histórico de Jogos'!$D:$D,$A89,'Histórico de Jogos'!$F:$F,"D")</f>
        <v>0</v>
      </c>
      <c r="AV89" s="81">
        <f>SUMIFS('Histórico de Jogos'!$A:$A,'Histórico de Jogos'!$B:$B,"&gt;="&amp;AV$2,'Histórico de Jogos'!$B:$B,"&lt;="&amp;EOMONTH(AV$2,0),'Histórico de Jogos'!$D:$D,$A89,'Histórico de Jogos'!$F:$F,"D")</f>
        <v>0</v>
      </c>
      <c r="AW89" s="81">
        <f>SUMIFS('Histórico de Jogos'!$A:$A,'Histórico de Jogos'!$B:$B,"&gt;="&amp;AW$2,'Histórico de Jogos'!$B:$B,"&lt;="&amp;EOMONTH(AW$2,0),'Histórico de Jogos'!$D:$D,$A89,'Histórico de Jogos'!$F:$F,"D")</f>
        <v>0</v>
      </c>
      <c r="AX89" s="57">
        <f>SUMIFS('Histórico de Jogos'!$A:$A,'Histórico de Jogos'!$B:$B,"&gt;="&amp;AX$2,'Histórico de Jogos'!$B:$B,"&lt;="&amp;EOMONTH(AX$2,0),'Histórico de Jogos'!$D:$D,$A89,'Histórico de Jogos'!$F:$F,"E")</f>
        <v>0</v>
      </c>
      <c r="AY89" s="57">
        <f>SUMIFS('Histórico de Jogos'!$A:$A,'Histórico de Jogos'!$B:$B,"&gt;="&amp;AY$2,'Histórico de Jogos'!$B:$B,"&lt;="&amp;EOMONTH(AY$2,0),'Histórico de Jogos'!$D:$D,$A89,'Histórico de Jogos'!$F:$F,"E")</f>
        <v>0</v>
      </c>
      <c r="AZ89" s="57">
        <f>SUMIFS('Histórico de Jogos'!$A:$A,'Histórico de Jogos'!$B:$B,"&gt;="&amp;AZ$2,'Histórico de Jogos'!$B:$B,"&lt;="&amp;EOMONTH(AZ$2,0),'Histórico de Jogos'!$D:$D,$A89,'Histórico de Jogos'!$F:$F,"E")</f>
        <v>0</v>
      </c>
      <c r="BA89" s="57">
        <f>SUMIFS('Histórico de Jogos'!$A:$A,'Histórico de Jogos'!$B:$B,"&gt;="&amp;BA$2,'Histórico de Jogos'!$B:$B,"&lt;="&amp;EOMONTH(BA$2,0),'Histórico de Jogos'!$D:$D,$A89,'Histórico de Jogos'!$F:$F,"E")</f>
        <v>0</v>
      </c>
      <c r="BB89" s="57">
        <f>SUMIFS('Histórico de Jogos'!$A:$A,'Histórico de Jogos'!$B:$B,"&gt;="&amp;BB$2,'Histórico de Jogos'!$B:$B,"&lt;="&amp;EOMONTH(BB$2,0),'Histórico de Jogos'!$D:$D,$A89,'Histórico de Jogos'!$F:$F,"E")</f>
        <v>0</v>
      </c>
      <c r="BC89" s="57">
        <f>SUMIFS('Histórico de Jogos'!$A:$A,'Histórico de Jogos'!$B:$B,"&gt;="&amp;BC$2,'Histórico de Jogos'!$B:$B,"&lt;="&amp;EOMONTH(BC$2,0),'Histórico de Jogos'!$D:$D,$A89,'Histórico de Jogos'!$F:$F,"E")</f>
        <v>0</v>
      </c>
      <c r="BD89" s="57">
        <f>SUMIFS('Histórico de Jogos'!$A:$A,'Histórico de Jogos'!$B:$B,"&gt;="&amp;BD$2,'Histórico de Jogos'!$B:$B,"&lt;="&amp;EOMONTH(BD$2,0),'Histórico de Jogos'!$D:$D,$A89,'Histórico de Jogos'!$F:$F,"E")</f>
        <v>0</v>
      </c>
      <c r="BE89" s="57">
        <f>SUMIFS('Histórico de Jogos'!$A:$A,'Histórico de Jogos'!$B:$B,"&gt;="&amp;BE$2,'Histórico de Jogos'!$B:$B,"&lt;="&amp;EOMONTH(BE$2,0),'Histórico de Jogos'!$D:$D,$A89,'Histórico de Jogos'!$F:$F,"E")</f>
        <v>0</v>
      </c>
      <c r="BF89" s="57">
        <f>SUMIFS('Histórico de Jogos'!$A:$A,'Histórico de Jogos'!$B:$B,"&gt;="&amp;BF$2,'Histórico de Jogos'!$B:$B,"&lt;="&amp;EOMONTH(BF$2,0),'Histórico de Jogos'!$D:$D,$A89,'Histórico de Jogos'!$F:$F,"E")</f>
        <v>0</v>
      </c>
      <c r="BG89" s="57">
        <f>SUMIFS('Histórico de Jogos'!$A:$A,'Histórico de Jogos'!$B:$B,"&gt;="&amp;BG$2,'Histórico de Jogos'!$B:$B,"&lt;="&amp;EOMONTH(BG$2,0),'Histórico de Jogos'!$D:$D,$A89,'Histórico de Jogos'!$F:$F,"E")</f>
        <v>0</v>
      </c>
      <c r="BH89" s="57">
        <f>SUMIFS('Histórico de Jogos'!$A:$A,'Histórico de Jogos'!$B:$B,"&gt;="&amp;BH$2,'Histórico de Jogos'!$B:$B,"&lt;="&amp;EOMONTH(BH$2,0),'Histórico de Jogos'!$D:$D,$A89,'Histórico de Jogos'!$F:$F,"E")</f>
        <v>0</v>
      </c>
      <c r="BI89" s="57">
        <f>SUMIFS('Histórico de Jogos'!$A:$A,'Histórico de Jogos'!$B:$B,"&gt;="&amp;BI$2,'Histórico de Jogos'!$B:$B,"&lt;="&amp;EOMONTH(BI$2,0),'Histórico de Jogos'!$D:$D,$A89,'Histórico de Jogos'!$F:$F,"E")</f>
        <v>0</v>
      </c>
      <c r="BJ89" s="79">
        <f t="shared" ref="BJ89:BU89" si="438">SUM(Z89*3)+(AX89)</f>
        <v>0</v>
      </c>
      <c r="BK89" s="79">
        <f t="shared" si="438"/>
        <v>0</v>
      </c>
      <c r="BL89" s="79">
        <f t="shared" si="438"/>
        <v>0</v>
      </c>
      <c r="BM89" s="79">
        <f t="shared" si="438"/>
        <v>0</v>
      </c>
      <c r="BN89" s="79">
        <f t="shared" si="438"/>
        <v>0</v>
      </c>
      <c r="BO89" s="79">
        <f t="shared" si="438"/>
        <v>0</v>
      </c>
      <c r="BP89" s="79">
        <f t="shared" si="438"/>
        <v>0</v>
      </c>
      <c r="BQ89" s="79">
        <f t="shared" si="438"/>
        <v>0</v>
      </c>
      <c r="BR89" s="79">
        <f t="shared" si="438"/>
        <v>0</v>
      </c>
      <c r="BS89" s="79">
        <f t="shared" si="438"/>
        <v>0</v>
      </c>
      <c r="BT89" s="79">
        <f t="shared" si="438"/>
        <v>0</v>
      </c>
      <c r="BU89" s="79">
        <f t="shared" si="438"/>
        <v>0</v>
      </c>
    </row>
    <row r="90">
      <c r="A90" s="22" t="str">
        <f>Atletas!A:A</f>
        <v/>
      </c>
      <c r="B90" s="78">
        <f t="shared" ref="B90:C90" si="439">BJ90/(4*3)</f>
        <v>0</v>
      </c>
      <c r="C90" s="78">
        <f t="shared" si="439"/>
        <v>0</v>
      </c>
      <c r="D90" s="78">
        <f t="shared" si="7"/>
        <v>0</v>
      </c>
      <c r="E90" s="78">
        <f t="shared" ref="E90:F90" si="440">BM90/(4*3)</f>
        <v>0</v>
      </c>
      <c r="F90" s="78">
        <f t="shared" si="440"/>
        <v>0</v>
      </c>
      <c r="G90" s="78">
        <f t="shared" si="9"/>
        <v>0</v>
      </c>
      <c r="H90" s="78">
        <f t="shared" ref="H90:I90" si="441">BP90/(4*3)</f>
        <v>0</v>
      </c>
      <c r="I90" s="78">
        <f t="shared" si="441"/>
        <v>0</v>
      </c>
      <c r="J90" s="78">
        <f t="shared" si="11"/>
        <v>0</v>
      </c>
      <c r="K90" s="78">
        <f t="shared" ref="K90:M90" si="442">BS90/(4*3)</f>
        <v>0</v>
      </c>
      <c r="L90" s="78">
        <f t="shared" si="442"/>
        <v>0</v>
      </c>
      <c r="M90" s="78">
        <f t="shared" si="442"/>
        <v>0</v>
      </c>
      <c r="N90" s="79">
        <f>SUMIFS('Histórico de Jogos'!$A:$A,'Histórico de Jogos'!$B:$B,"&gt;="&amp;N$2,'Histórico de Jogos'!$B:$B,"&lt;="&amp;EOMONTH(N$2,0),'Histórico de Jogos'!$D:$D,$A90)</f>
        <v>0</v>
      </c>
      <c r="O90" s="79">
        <f>SUMIFS('Histórico de Jogos'!$A:$A,'Histórico de Jogos'!$B:$B,"&gt;="&amp;O$2,'Histórico de Jogos'!$B:$B,"&lt;="&amp;EOMONTH(O$2,0),'Histórico de Jogos'!$D:$D,$A90)</f>
        <v>0</v>
      </c>
      <c r="P90" s="79">
        <f>SUMIFS('Histórico de Jogos'!$A:$A,'Histórico de Jogos'!$B:$B,"&gt;="&amp;P$2,'Histórico de Jogos'!$B:$B,"&lt;="&amp;EOMONTH(P$2,0),'Histórico de Jogos'!$D:$D,$A90)</f>
        <v>0</v>
      </c>
      <c r="Q90" s="79">
        <f>SUMIFS('Histórico de Jogos'!$A:$A,'Histórico de Jogos'!$B:$B,"&gt;="&amp;Q$2,'Histórico de Jogos'!$B:$B,"&lt;="&amp;EOMONTH(Q$2,0),'Histórico de Jogos'!$D:$D,$A90)</f>
        <v>0</v>
      </c>
      <c r="R90" s="79">
        <f>SUMIFS('Histórico de Jogos'!$A:$A,'Histórico de Jogos'!$B:$B,"&gt;="&amp;R$2,'Histórico de Jogos'!$B:$B,"&lt;="&amp;EOMONTH(R$2,0),'Histórico de Jogos'!$D:$D,$A90)</f>
        <v>0</v>
      </c>
      <c r="S90" s="79">
        <f>SUMIFS('Histórico de Jogos'!$A:$A,'Histórico de Jogos'!$B:$B,"&gt;="&amp;S$2,'Histórico de Jogos'!$B:$B,"&lt;="&amp;EOMONTH(S$2,0),'Histórico de Jogos'!$D:$D,$A90)</f>
        <v>0</v>
      </c>
      <c r="T90" s="79">
        <f>SUMIFS('Histórico de Jogos'!$A:$A,'Histórico de Jogos'!$B:$B,"&gt;="&amp;T$2,'Histórico de Jogos'!$B:$B,"&lt;="&amp;EOMONTH(T$2,0),'Histórico de Jogos'!$D:$D,$A90)</f>
        <v>0</v>
      </c>
      <c r="U90" s="79">
        <f>SUMIFS('Histórico de Jogos'!$A:$A,'Histórico de Jogos'!$B:$B,"&gt;="&amp;U$2,'Histórico de Jogos'!$B:$B,"&lt;="&amp;EOMONTH(U$2,0),'Histórico de Jogos'!$D:$D,$A90)</f>
        <v>0</v>
      </c>
      <c r="V90" s="79">
        <f>SUMIFS('Histórico de Jogos'!$A:$A,'Histórico de Jogos'!$B:$B,"&gt;="&amp;V$2,'Histórico de Jogos'!$B:$B,"&lt;="&amp;EOMONTH(V$2,0),'Histórico de Jogos'!$D:$D,$A90)</f>
        <v>0</v>
      </c>
      <c r="W90" s="79">
        <f>SUMIFS('Histórico de Jogos'!$A:$A,'Histórico de Jogos'!$B:$B,"&gt;="&amp;W$2,'Histórico de Jogos'!$B:$B,"&lt;="&amp;EOMONTH(W$2,0),'Histórico de Jogos'!$D:$D,$A90)</f>
        <v>0</v>
      </c>
      <c r="X90" s="79">
        <f>SUMIFS('Histórico de Jogos'!$A:$A,'Histórico de Jogos'!$B:$B,"&gt;="&amp;X$2,'Histórico de Jogos'!$B:$B,"&lt;="&amp;EOMONTH(X$2,0),'Histórico de Jogos'!$D:$D,$A90)</f>
        <v>0</v>
      </c>
      <c r="Y90" s="79">
        <f>SUMIFS('Histórico de Jogos'!$A:$A,'Histórico de Jogos'!$B:$B,"&gt;="&amp;Y$2,'Histórico de Jogos'!$B:$B,"&lt;="&amp;EOMONTH(Y$2,0),'Histórico de Jogos'!$D:$D,$A90)</f>
        <v>0</v>
      </c>
      <c r="Z90" s="80">
        <f>SUMIFS('Histórico de Jogos'!$A:$A,'Histórico de Jogos'!$B:$B,"&gt;="&amp;Z$2,'Histórico de Jogos'!$B:$B,"&lt;="&amp;EOMONTH(Z$2,0),'Histórico de Jogos'!$D:$D,$A90,'Histórico de Jogos'!$F:$F,"V")</f>
        <v>0</v>
      </c>
      <c r="AA90" s="80">
        <f>SUMIFS('Histórico de Jogos'!$A:$A,'Histórico de Jogos'!$B:$B,"&gt;="&amp;AA$2,'Histórico de Jogos'!$B:$B,"&lt;="&amp;EOMONTH(AA$2,0),'Histórico de Jogos'!$D:$D,$A90,'Histórico de Jogos'!$F:$F,"V")</f>
        <v>0</v>
      </c>
      <c r="AB90" s="80">
        <f>SUMIFS('Histórico de Jogos'!$A:$A,'Histórico de Jogos'!$B:$B,"&gt;="&amp;AB$2,'Histórico de Jogos'!$B:$B,"&lt;="&amp;EOMONTH(AB$2,0),'Histórico de Jogos'!$D:$D,$A90,'Histórico de Jogos'!$F:$F,"V")</f>
        <v>0</v>
      </c>
      <c r="AC90" s="80">
        <f>SUMIFS('Histórico de Jogos'!$A:$A,'Histórico de Jogos'!$B:$B,"&gt;="&amp;AC$2,'Histórico de Jogos'!$B:$B,"&lt;="&amp;EOMONTH(AC$2,0),'Histórico de Jogos'!$D:$D,$A90,'Histórico de Jogos'!$F:$F,"V")</f>
        <v>0</v>
      </c>
      <c r="AD90" s="80">
        <f>SUMIFS('Histórico de Jogos'!$A:$A,'Histórico de Jogos'!$B:$B,"&gt;="&amp;AD$2,'Histórico de Jogos'!$B:$B,"&lt;="&amp;EOMONTH(AD$2,0),'Histórico de Jogos'!$D:$D,$A90,'Histórico de Jogos'!$F:$F,"V")</f>
        <v>0</v>
      </c>
      <c r="AE90" s="80">
        <f>SUMIFS('Histórico de Jogos'!$A:$A,'Histórico de Jogos'!$B:$B,"&gt;="&amp;AE$2,'Histórico de Jogos'!$B:$B,"&lt;="&amp;EOMONTH(AE$2,0),'Histórico de Jogos'!$D:$D,$A90,'Histórico de Jogos'!$F:$F,"V")</f>
        <v>0</v>
      </c>
      <c r="AF90" s="80">
        <f>SUMIFS('Histórico de Jogos'!$A:$A,'Histórico de Jogos'!$B:$B,"&gt;="&amp;AF$2,'Histórico de Jogos'!$B:$B,"&lt;="&amp;EOMONTH(AF$2,0),'Histórico de Jogos'!$D:$D,$A90,'Histórico de Jogos'!$F:$F,"V")</f>
        <v>0</v>
      </c>
      <c r="AG90" s="80">
        <f>SUMIFS('Histórico de Jogos'!$A:$A,'Histórico de Jogos'!$B:$B,"&gt;="&amp;AG$2,'Histórico de Jogos'!$B:$B,"&lt;="&amp;EOMONTH(AG$2,0),'Histórico de Jogos'!$D:$D,$A90,'Histórico de Jogos'!$F:$F,"V")</f>
        <v>0</v>
      </c>
      <c r="AH90" s="80">
        <f>SUMIFS('Histórico de Jogos'!$A:$A,'Histórico de Jogos'!$B:$B,"&gt;="&amp;AH$2,'Histórico de Jogos'!$B:$B,"&lt;="&amp;EOMONTH(AH$2,0),'Histórico de Jogos'!$D:$D,$A90,'Histórico de Jogos'!$F:$F,"V")</f>
        <v>0</v>
      </c>
      <c r="AI90" s="80">
        <f>SUMIFS('Histórico de Jogos'!$A:$A,'Histórico de Jogos'!$B:$B,"&gt;="&amp;AI$2,'Histórico de Jogos'!$B:$B,"&lt;="&amp;EOMONTH(AI$2,0),'Histórico de Jogos'!$D:$D,$A90,'Histórico de Jogos'!$F:$F,"V")</f>
        <v>0</v>
      </c>
      <c r="AJ90" s="80">
        <f>SUMIFS('Histórico de Jogos'!$A:$A,'Histórico de Jogos'!$B:$B,"&gt;="&amp;AJ$2,'Histórico de Jogos'!$B:$B,"&lt;="&amp;EOMONTH(AJ$2,0),'Histórico de Jogos'!$D:$D,$A90,'Histórico de Jogos'!$F:$F,"V")</f>
        <v>0</v>
      </c>
      <c r="AK90" s="80">
        <f>SUMIFS('Histórico de Jogos'!$A:$A,'Histórico de Jogos'!$B:$B,"&gt;="&amp;AK$2,'Histórico de Jogos'!$B:$B,"&lt;="&amp;EOMONTH(AK$2,0),'Histórico de Jogos'!$D:$D,$A90,'Histórico de Jogos'!$F:$F,"V")</f>
        <v>0</v>
      </c>
      <c r="AL90" s="81">
        <f>SUMIFS('Histórico de Jogos'!$A:$A,'Histórico de Jogos'!$B:$B,"&gt;="&amp;AL$2,'Histórico de Jogos'!$B:$B,"&lt;="&amp;EOMONTH(AL$2,0),'Histórico de Jogos'!$D:$D,$A90,'Histórico de Jogos'!$F:$F,"D")</f>
        <v>0</v>
      </c>
      <c r="AM90" s="81">
        <f>SUMIFS('Histórico de Jogos'!$A:$A,'Histórico de Jogos'!$B:$B,"&gt;="&amp;AM$2,'Histórico de Jogos'!$B:$B,"&lt;="&amp;EOMONTH(AM$2,0),'Histórico de Jogos'!$D:$D,$A90,'Histórico de Jogos'!$F:$F,"D")</f>
        <v>0</v>
      </c>
      <c r="AN90" s="81">
        <f>SUMIFS('Histórico de Jogos'!$A:$A,'Histórico de Jogos'!$B:$B,"&gt;="&amp;AN$2,'Histórico de Jogos'!$B:$B,"&lt;="&amp;EOMONTH(AN$2,0),'Histórico de Jogos'!$D:$D,$A90,'Histórico de Jogos'!$F:$F,"D")</f>
        <v>0</v>
      </c>
      <c r="AO90" s="81">
        <f>SUMIFS('Histórico de Jogos'!$A:$A,'Histórico de Jogos'!$B:$B,"&gt;="&amp;AO$2,'Histórico de Jogos'!$B:$B,"&lt;="&amp;EOMONTH(AO$2,0),'Histórico de Jogos'!$D:$D,$A90,'Histórico de Jogos'!$F:$F,"D")</f>
        <v>0</v>
      </c>
      <c r="AP90" s="81">
        <f>SUMIFS('Histórico de Jogos'!$A:$A,'Histórico de Jogos'!$B:$B,"&gt;="&amp;AP$2,'Histórico de Jogos'!$B:$B,"&lt;="&amp;EOMONTH(AP$2,0),'Histórico de Jogos'!$D:$D,$A90,'Histórico de Jogos'!$F:$F,"D")</f>
        <v>0</v>
      </c>
      <c r="AQ90" s="81">
        <f>SUMIFS('Histórico de Jogos'!$A:$A,'Histórico de Jogos'!$B:$B,"&gt;="&amp;AQ$2,'Histórico de Jogos'!$B:$B,"&lt;="&amp;EOMONTH(AQ$2,0),'Histórico de Jogos'!$D:$D,$A90,'Histórico de Jogos'!$F:$F,"D")</f>
        <v>0</v>
      </c>
      <c r="AR90" s="81">
        <f>SUMIFS('Histórico de Jogos'!$A:$A,'Histórico de Jogos'!$B:$B,"&gt;="&amp;AR$2,'Histórico de Jogos'!$B:$B,"&lt;="&amp;EOMONTH(AR$2,0),'Histórico de Jogos'!$D:$D,$A90,'Histórico de Jogos'!$F:$F,"D")</f>
        <v>0</v>
      </c>
      <c r="AS90" s="81">
        <f>SUMIFS('Histórico de Jogos'!$A:$A,'Histórico de Jogos'!$B:$B,"&gt;="&amp;AS$2,'Histórico de Jogos'!$B:$B,"&lt;="&amp;EOMONTH(AS$2,0),'Histórico de Jogos'!$D:$D,$A90,'Histórico de Jogos'!$F:$F,"D")</f>
        <v>0</v>
      </c>
      <c r="AT90" s="81">
        <f>SUMIFS('Histórico de Jogos'!$A:$A,'Histórico de Jogos'!$B:$B,"&gt;="&amp;AT$2,'Histórico de Jogos'!$B:$B,"&lt;="&amp;EOMONTH(AT$2,0),'Histórico de Jogos'!$D:$D,$A90,'Histórico de Jogos'!$F:$F,"D")</f>
        <v>0</v>
      </c>
      <c r="AU90" s="81">
        <f>SUMIFS('Histórico de Jogos'!$A:$A,'Histórico de Jogos'!$B:$B,"&gt;="&amp;AU$2,'Histórico de Jogos'!$B:$B,"&lt;="&amp;EOMONTH(AU$2,0),'Histórico de Jogos'!$D:$D,$A90,'Histórico de Jogos'!$F:$F,"D")</f>
        <v>0</v>
      </c>
      <c r="AV90" s="81">
        <f>SUMIFS('Histórico de Jogos'!$A:$A,'Histórico de Jogos'!$B:$B,"&gt;="&amp;AV$2,'Histórico de Jogos'!$B:$B,"&lt;="&amp;EOMONTH(AV$2,0),'Histórico de Jogos'!$D:$D,$A90,'Histórico de Jogos'!$F:$F,"D")</f>
        <v>0</v>
      </c>
      <c r="AW90" s="81">
        <f>SUMIFS('Histórico de Jogos'!$A:$A,'Histórico de Jogos'!$B:$B,"&gt;="&amp;AW$2,'Histórico de Jogos'!$B:$B,"&lt;="&amp;EOMONTH(AW$2,0),'Histórico de Jogos'!$D:$D,$A90,'Histórico de Jogos'!$F:$F,"D")</f>
        <v>0</v>
      </c>
      <c r="AX90" s="57">
        <f>SUMIFS('Histórico de Jogos'!$A:$A,'Histórico de Jogos'!$B:$B,"&gt;="&amp;AX$2,'Histórico de Jogos'!$B:$B,"&lt;="&amp;EOMONTH(AX$2,0),'Histórico de Jogos'!$D:$D,$A90,'Histórico de Jogos'!$F:$F,"E")</f>
        <v>0</v>
      </c>
      <c r="AY90" s="57">
        <f>SUMIFS('Histórico de Jogos'!$A:$A,'Histórico de Jogos'!$B:$B,"&gt;="&amp;AY$2,'Histórico de Jogos'!$B:$B,"&lt;="&amp;EOMONTH(AY$2,0),'Histórico de Jogos'!$D:$D,$A90,'Histórico de Jogos'!$F:$F,"E")</f>
        <v>0</v>
      </c>
      <c r="AZ90" s="57">
        <f>SUMIFS('Histórico de Jogos'!$A:$A,'Histórico de Jogos'!$B:$B,"&gt;="&amp;AZ$2,'Histórico de Jogos'!$B:$B,"&lt;="&amp;EOMONTH(AZ$2,0),'Histórico de Jogos'!$D:$D,$A90,'Histórico de Jogos'!$F:$F,"E")</f>
        <v>0</v>
      </c>
      <c r="BA90" s="57">
        <f>SUMIFS('Histórico de Jogos'!$A:$A,'Histórico de Jogos'!$B:$B,"&gt;="&amp;BA$2,'Histórico de Jogos'!$B:$B,"&lt;="&amp;EOMONTH(BA$2,0),'Histórico de Jogos'!$D:$D,$A90,'Histórico de Jogos'!$F:$F,"E")</f>
        <v>0</v>
      </c>
      <c r="BB90" s="57">
        <f>SUMIFS('Histórico de Jogos'!$A:$A,'Histórico de Jogos'!$B:$B,"&gt;="&amp;BB$2,'Histórico de Jogos'!$B:$B,"&lt;="&amp;EOMONTH(BB$2,0),'Histórico de Jogos'!$D:$D,$A90,'Histórico de Jogos'!$F:$F,"E")</f>
        <v>0</v>
      </c>
      <c r="BC90" s="57">
        <f>SUMIFS('Histórico de Jogos'!$A:$A,'Histórico de Jogos'!$B:$B,"&gt;="&amp;BC$2,'Histórico de Jogos'!$B:$B,"&lt;="&amp;EOMONTH(BC$2,0),'Histórico de Jogos'!$D:$D,$A90,'Histórico de Jogos'!$F:$F,"E")</f>
        <v>0</v>
      </c>
      <c r="BD90" s="57">
        <f>SUMIFS('Histórico de Jogos'!$A:$A,'Histórico de Jogos'!$B:$B,"&gt;="&amp;BD$2,'Histórico de Jogos'!$B:$B,"&lt;="&amp;EOMONTH(BD$2,0),'Histórico de Jogos'!$D:$D,$A90,'Histórico de Jogos'!$F:$F,"E")</f>
        <v>0</v>
      </c>
      <c r="BE90" s="57">
        <f>SUMIFS('Histórico de Jogos'!$A:$A,'Histórico de Jogos'!$B:$B,"&gt;="&amp;BE$2,'Histórico de Jogos'!$B:$B,"&lt;="&amp;EOMONTH(BE$2,0),'Histórico de Jogos'!$D:$D,$A90,'Histórico de Jogos'!$F:$F,"E")</f>
        <v>0</v>
      </c>
      <c r="BF90" s="57">
        <f>SUMIFS('Histórico de Jogos'!$A:$A,'Histórico de Jogos'!$B:$B,"&gt;="&amp;BF$2,'Histórico de Jogos'!$B:$B,"&lt;="&amp;EOMONTH(BF$2,0),'Histórico de Jogos'!$D:$D,$A90,'Histórico de Jogos'!$F:$F,"E")</f>
        <v>0</v>
      </c>
      <c r="BG90" s="57">
        <f>SUMIFS('Histórico de Jogos'!$A:$A,'Histórico de Jogos'!$B:$B,"&gt;="&amp;BG$2,'Histórico de Jogos'!$B:$B,"&lt;="&amp;EOMONTH(BG$2,0),'Histórico de Jogos'!$D:$D,$A90,'Histórico de Jogos'!$F:$F,"E")</f>
        <v>0</v>
      </c>
      <c r="BH90" s="57">
        <f>SUMIFS('Histórico de Jogos'!$A:$A,'Histórico de Jogos'!$B:$B,"&gt;="&amp;BH$2,'Histórico de Jogos'!$B:$B,"&lt;="&amp;EOMONTH(BH$2,0),'Histórico de Jogos'!$D:$D,$A90,'Histórico de Jogos'!$F:$F,"E")</f>
        <v>0</v>
      </c>
      <c r="BI90" s="57">
        <f>SUMIFS('Histórico de Jogos'!$A:$A,'Histórico de Jogos'!$B:$B,"&gt;="&amp;BI$2,'Histórico de Jogos'!$B:$B,"&lt;="&amp;EOMONTH(BI$2,0),'Histórico de Jogos'!$D:$D,$A90,'Histórico de Jogos'!$F:$F,"E")</f>
        <v>0</v>
      </c>
      <c r="BJ90" s="79">
        <f t="shared" ref="BJ90:BU90" si="443">SUM(Z90*3)+(AX90)</f>
        <v>0</v>
      </c>
      <c r="BK90" s="79">
        <f t="shared" si="443"/>
        <v>0</v>
      </c>
      <c r="BL90" s="79">
        <f t="shared" si="443"/>
        <v>0</v>
      </c>
      <c r="BM90" s="79">
        <f t="shared" si="443"/>
        <v>0</v>
      </c>
      <c r="BN90" s="79">
        <f t="shared" si="443"/>
        <v>0</v>
      </c>
      <c r="BO90" s="79">
        <f t="shared" si="443"/>
        <v>0</v>
      </c>
      <c r="BP90" s="79">
        <f t="shared" si="443"/>
        <v>0</v>
      </c>
      <c r="BQ90" s="79">
        <f t="shared" si="443"/>
        <v>0</v>
      </c>
      <c r="BR90" s="79">
        <f t="shared" si="443"/>
        <v>0</v>
      </c>
      <c r="BS90" s="79">
        <f t="shared" si="443"/>
        <v>0</v>
      </c>
      <c r="BT90" s="79">
        <f t="shared" si="443"/>
        <v>0</v>
      </c>
      <c r="BU90" s="79">
        <f t="shared" si="443"/>
        <v>0</v>
      </c>
    </row>
    <row r="91">
      <c r="A91" s="22" t="str">
        <f>Atletas!A:A</f>
        <v/>
      </c>
      <c r="B91" s="78">
        <f t="shared" ref="B91:C91" si="444">BJ91/(4*3)</f>
        <v>0</v>
      </c>
      <c r="C91" s="78">
        <f t="shared" si="444"/>
        <v>0</v>
      </c>
      <c r="D91" s="78">
        <f t="shared" si="7"/>
        <v>0</v>
      </c>
      <c r="E91" s="78">
        <f t="shared" ref="E91:F91" si="445">BM91/(4*3)</f>
        <v>0</v>
      </c>
      <c r="F91" s="78">
        <f t="shared" si="445"/>
        <v>0</v>
      </c>
      <c r="G91" s="78">
        <f t="shared" si="9"/>
        <v>0</v>
      </c>
      <c r="H91" s="78">
        <f t="shared" ref="H91:I91" si="446">BP91/(4*3)</f>
        <v>0</v>
      </c>
      <c r="I91" s="78">
        <f t="shared" si="446"/>
        <v>0</v>
      </c>
      <c r="J91" s="78">
        <f t="shared" si="11"/>
        <v>0</v>
      </c>
      <c r="K91" s="78">
        <f t="shared" ref="K91:M91" si="447">BS91/(4*3)</f>
        <v>0</v>
      </c>
      <c r="L91" s="78">
        <f t="shared" si="447"/>
        <v>0</v>
      </c>
      <c r="M91" s="78">
        <f t="shared" si="447"/>
        <v>0</v>
      </c>
      <c r="N91" s="79">
        <f>SUMIFS('Histórico de Jogos'!$A:$A,'Histórico de Jogos'!$B:$B,"&gt;="&amp;N$2,'Histórico de Jogos'!$B:$B,"&lt;="&amp;EOMONTH(N$2,0),'Histórico de Jogos'!$D:$D,$A91)</f>
        <v>0</v>
      </c>
      <c r="O91" s="79">
        <f>SUMIFS('Histórico de Jogos'!$A:$A,'Histórico de Jogos'!$B:$B,"&gt;="&amp;O$2,'Histórico de Jogos'!$B:$B,"&lt;="&amp;EOMONTH(O$2,0),'Histórico de Jogos'!$D:$D,$A91)</f>
        <v>0</v>
      </c>
      <c r="P91" s="79">
        <f>SUMIFS('Histórico de Jogos'!$A:$A,'Histórico de Jogos'!$B:$B,"&gt;="&amp;P$2,'Histórico de Jogos'!$B:$B,"&lt;="&amp;EOMONTH(P$2,0),'Histórico de Jogos'!$D:$D,$A91)</f>
        <v>0</v>
      </c>
      <c r="Q91" s="79">
        <f>SUMIFS('Histórico de Jogos'!$A:$A,'Histórico de Jogos'!$B:$B,"&gt;="&amp;Q$2,'Histórico de Jogos'!$B:$B,"&lt;="&amp;EOMONTH(Q$2,0),'Histórico de Jogos'!$D:$D,$A91)</f>
        <v>0</v>
      </c>
      <c r="R91" s="79">
        <f>SUMIFS('Histórico de Jogos'!$A:$A,'Histórico de Jogos'!$B:$B,"&gt;="&amp;R$2,'Histórico de Jogos'!$B:$B,"&lt;="&amp;EOMONTH(R$2,0),'Histórico de Jogos'!$D:$D,$A91)</f>
        <v>0</v>
      </c>
      <c r="S91" s="79">
        <f>SUMIFS('Histórico de Jogos'!$A:$A,'Histórico de Jogos'!$B:$B,"&gt;="&amp;S$2,'Histórico de Jogos'!$B:$B,"&lt;="&amp;EOMONTH(S$2,0),'Histórico de Jogos'!$D:$D,$A91)</f>
        <v>0</v>
      </c>
      <c r="T91" s="79">
        <f>SUMIFS('Histórico de Jogos'!$A:$A,'Histórico de Jogos'!$B:$B,"&gt;="&amp;T$2,'Histórico de Jogos'!$B:$B,"&lt;="&amp;EOMONTH(T$2,0),'Histórico de Jogos'!$D:$D,$A91)</f>
        <v>0</v>
      </c>
      <c r="U91" s="79">
        <f>SUMIFS('Histórico de Jogos'!$A:$A,'Histórico de Jogos'!$B:$B,"&gt;="&amp;U$2,'Histórico de Jogos'!$B:$B,"&lt;="&amp;EOMONTH(U$2,0),'Histórico de Jogos'!$D:$D,$A91)</f>
        <v>0</v>
      </c>
      <c r="V91" s="79">
        <f>SUMIFS('Histórico de Jogos'!$A:$A,'Histórico de Jogos'!$B:$B,"&gt;="&amp;V$2,'Histórico de Jogos'!$B:$B,"&lt;="&amp;EOMONTH(V$2,0),'Histórico de Jogos'!$D:$D,$A91)</f>
        <v>0</v>
      </c>
      <c r="W91" s="79">
        <f>SUMIFS('Histórico de Jogos'!$A:$A,'Histórico de Jogos'!$B:$B,"&gt;="&amp;W$2,'Histórico de Jogos'!$B:$B,"&lt;="&amp;EOMONTH(W$2,0),'Histórico de Jogos'!$D:$D,$A91)</f>
        <v>0</v>
      </c>
      <c r="X91" s="79">
        <f>SUMIFS('Histórico de Jogos'!$A:$A,'Histórico de Jogos'!$B:$B,"&gt;="&amp;X$2,'Histórico de Jogos'!$B:$B,"&lt;="&amp;EOMONTH(X$2,0),'Histórico de Jogos'!$D:$D,$A91)</f>
        <v>0</v>
      </c>
      <c r="Y91" s="79">
        <f>SUMIFS('Histórico de Jogos'!$A:$A,'Histórico de Jogos'!$B:$B,"&gt;="&amp;Y$2,'Histórico de Jogos'!$B:$B,"&lt;="&amp;EOMONTH(Y$2,0),'Histórico de Jogos'!$D:$D,$A91)</f>
        <v>0</v>
      </c>
      <c r="Z91" s="80">
        <f>SUMIFS('Histórico de Jogos'!$A:$A,'Histórico de Jogos'!$B:$B,"&gt;="&amp;Z$2,'Histórico de Jogos'!$B:$B,"&lt;="&amp;EOMONTH(Z$2,0),'Histórico de Jogos'!$D:$D,$A91,'Histórico de Jogos'!$F:$F,"V")</f>
        <v>0</v>
      </c>
      <c r="AA91" s="80">
        <f>SUMIFS('Histórico de Jogos'!$A:$A,'Histórico de Jogos'!$B:$B,"&gt;="&amp;AA$2,'Histórico de Jogos'!$B:$B,"&lt;="&amp;EOMONTH(AA$2,0),'Histórico de Jogos'!$D:$D,$A91,'Histórico de Jogos'!$F:$F,"V")</f>
        <v>0</v>
      </c>
      <c r="AB91" s="80">
        <f>SUMIFS('Histórico de Jogos'!$A:$A,'Histórico de Jogos'!$B:$B,"&gt;="&amp;AB$2,'Histórico de Jogos'!$B:$B,"&lt;="&amp;EOMONTH(AB$2,0),'Histórico de Jogos'!$D:$D,$A91,'Histórico de Jogos'!$F:$F,"V")</f>
        <v>0</v>
      </c>
      <c r="AC91" s="80">
        <f>SUMIFS('Histórico de Jogos'!$A:$A,'Histórico de Jogos'!$B:$B,"&gt;="&amp;AC$2,'Histórico de Jogos'!$B:$B,"&lt;="&amp;EOMONTH(AC$2,0),'Histórico de Jogos'!$D:$D,$A91,'Histórico de Jogos'!$F:$F,"V")</f>
        <v>0</v>
      </c>
      <c r="AD91" s="80">
        <f>SUMIFS('Histórico de Jogos'!$A:$A,'Histórico de Jogos'!$B:$B,"&gt;="&amp;AD$2,'Histórico de Jogos'!$B:$B,"&lt;="&amp;EOMONTH(AD$2,0),'Histórico de Jogos'!$D:$D,$A91,'Histórico de Jogos'!$F:$F,"V")</f>
        <v>0</v>
      </c>
      <c r="AE91" s="80">
        <f>SUMIFS('Histórico de Jogos'!$A:$A,'Histórico de Jogos'!$B:$B,"&gt;="&amp;AE$2,'Histórico de Jogos'!$B:$B,"&lt;="&amp;EOMONTH(AE$2,0),'Histórico de Jogos'!$D:$D,$A91,'Histórico de Jogos'!$F:$F,"V")</f>
        <v>0</v>
      </c>
      <c r="AF91" s="80">
        <f>SUMIFS('Histórico de Jogos'!$A:$A,'Histórico de Jogos'!$B:$B,"&gt;="&amp;AF$2,'Histórico de Jogos'!$B:$B,"&lt;="&amp;EOMONTH(AF$2,0),'Histórico de Jogos'!$D:$D,$A91,'Histórico de Jogos'!$F:$F,"V")</f>
        <v>0</v>
      </c>
      <c r="AG91" s="80">
        <f>SUMIFS('Histórico de Jogos'!$A:$A,'Histórico de Jogos'!$B:$B,"&gt;="&amp;AG$2,'Histórico de Jogos'!$B:$B,"&lt;="&amp;EOMONTH(AG$2,0),'Histórico de Jogos'!$D:$D,$A91,'Histórico de Jogos'!$F:$F,"V")</f>
        <v>0</v>
      </c>
      <c r="AH91" s="80">
        <f>SUMIFS('Histórico de Jogos'!$A:$A,'Histórico de Jogos'!$B:$B,"&gt;="&amp;AH$2,'Histórico de Jogos'!$B:$B,"&lt;="&amp;EOMONTH(AH$2,0),'Histórico de Jogos'!$D:$D,$A91,'Histórico de Jogos'!$F:$F,"V")</f>
        <v>0</v>
      </c>
      <c r="AI91" s="80">
        <f>SUMIFS('Histórico de Jogos'!$A:$A,'Histórico de Jogos'!$B:$B,"&gt;="&amp;AI$2,'Histórico de Jogos'!$B:$B,"&lt;="&amp;EOMONTH(AI$2,0),'Histórico de Jogos'!$D:$D,$A91,'Histórico de Jogos'!$F:$F,"V")</f>
        <v>0</v>
      </c>
      <c r="AJ91" s="80">
        <f>SUMIFS('Histórico de Jogos'!$A:$A,'Histórico de Jogos'!$B:$B,"&gt;="&amp;AJ$2,'Histórico de Jogos'!$B:$B,"&lt;="&amp;EOMONTH(AJ$2,0),'Histórico de Jogos'!$D:$D,$A91,'Histórico de Jogos'!$F:$F,"V")</f>
        <v>0</v>
      </c>
      <c r="AK91" s="80">
        <f>SUMIFS('Histórico de Jogos'!$A:$A,'Histórico de Jogos'!$B:$B,"&gt;="&amp;AK$2,'Histórico de Jogos'!$B:$B,"&lt;="&amp;EOMONTH(AK$2,0),'Histórico de Jogos'!$D:$D,$A91,'Histórico de Jogos'!$F:$F,"V")</f>
        <v>0</v>
      </c>
      <c r="AL91" s="81">
        <f>SUMIFS('Histórico de Jogos'!$A:$A,'Histórico de Jogos'!$B:$B,"&gt;="&amp;AL$2,'Histórico de Jogos'!$B:$B,"&lt;="&amp;EOMONTH(AL$2,0),'Histórico de Jogos'!$D:$D,$A91,'Histórico de Jogos'!$F:$F,"D")</f>
        <v>0</v>
      </c>
      <c r="AM91" s="81">
        <f>SUMIFS('Histórico de Jogos'!$A:$A,'Histórico de Jogos'!$B:$B,"&gt;="&amp;AM$2,'Histórico de Jogos'!$B:$B,"&lt;="&amp;EOMONTH(AM$2,0),'Histórico de Jogos'!$D:$D,$A91,'Histórico de Jogos'!$F:$F,"D")</f>
        <v>0</v>
      </c>
      <c r="AN91" s="81">
        <f>SUMIFS('Histórico de Jogos'!$A:$A,'Histórico de Jogos'!$B:$B,"&gt;="&amp;AN$2,'Histórico de Jogos'!$B:$B,"&lt;="&amp;EOMONTH(AN$2,0),'Histórico de Jogos'!$D:$D,$A91,'Histórico de Jogos'!$F:$F,"D")</f>
        <v>0</v>
      </c>
      <c r="AO91" s="81">
        <f>SUMIFS('Histórico de Jogos'!$A:$A,'Histórico de Jogos'!$B:$B,"&gt;="&amp;AO$2,'Histórico de Jogos'!$B:$B,"&lt;="&amp;EOMONTH(AO$2,0),'Histórico de Jogos'!$D:$D,$A91,'Histórico de Jogos'!$F:$F,"D")</f>
        <v>0</v>
      </c>
      <c r="AP91" s="81">
        <f>SUMIFS('Histórico de Jogos'!$A:$A,'Histórico de Jogos'!$B:$B,"&gt;="&amp;AP$2,'Histórico de Jogos'!$B:$B,"&lt;="&amp;EOMONTH(AP$2,0),'Histórico de Jogos'!$D:$D,$A91,'Histórico de Jogos'!$F:$F,"D")</f>
        <v>0</v>
      </c>
      <c r="AQ91" s="81">
        <f>SUMIFS('Histórico de Jogos'!$A:$A,'Histórico de Jogos'!$B:$B,"&gt;="&amp;AQ$2,'Histórico de Jogos'!$B:$B,"&lt;="&amp;EOMONTH(AQ$2,0),'Histórico de Jogos'!$D:$D,$A91,'Histórico de Jogos'!$F:$F,"D")</f>
        <v>0</v>
      </c>
      <c r="AR91" s="81">
        <f>SUMIFS('Histórico de Jogos'!$A:$A,'Histórico de Jogos'!$B:$B,"&gt;="&amp;AR$2,'Histórico de Jogos'!$B:$B,"&lt;="&amp;EOMONTH(AR$2,0),'Histórico de Jogos'!$D:$D,$A91,'Histórico de Jogos'!$F:$F,"D")</f>
        <v>0</v>
      </c>
      <c r="AS91" s="81">
        <f>SUMIFS('Histórico de Jogos'!$A:$A,'Histórico de Jogos'!$B:$B,"&gt;="&amp;AS$2,'Histórico de Jogos'!$B:$B,"&lt;="&amp;EOMONTH(AS$2,0),'Histórico de Jogos'!$D:$D,$A91,'Histórico de Jogos'!$F:$F,"D")</f>
        <v>0</v>
      </c>
      <c r="AT91" s="81">
        <f>SUMIFS('Histórico de Jogos'!$A:$A,'Histórico de Jogos'!$B:$B,"&gt;="&amp;AT$2,'Histórico de Jogos'!$B:$B,"&lt;="&amp;EOMONTH(AT$2,0),'Histórico de Jogos'!$D:$D,$A91,'Histórico de Jogos'!$F:$F,"D")</f>
        <v>0</v>
      </c>
      <c r="AU91" s="81">
        <f>SUMIFS('Histórico de Jogos'!$A:$A,'Histórico de Jogos'!$B:$B,"&gt;="&amp;AU$2,'Histórico de Jogos'!$B:$B,"&lt;="&amp;EOMONTH(AU$2,0),'Histórico de Jogos'!$D:$D,$A91,'Histórico de Jogos'!$F:$F,"D")</f>
        <v>0</v>
      </c>
      <c r="AV91" s="81">
        <f>SUMIFS('Histórico de Jogos'!$A:$A,'Histórico de Jogos'!$B:$B,"&gt;="&amp;AV$2,'Histórico de Jogos'!$B:$B,"&lt;="&amp;EOMONTH(AV$2,0),'Histórico de Jogos'!$D:$D,$A91,'Histórico de Jogos'!$F:$F,"D")</f>
        <v>0</v>
      </c>
      <c r="AW91" s="81">
        <f>SUMIFS('Histórico de Jogos'!$A:$A,'Histórico de Jogos'!$B:$B,"&gt;="&amp;AW$2,'Histórico de Jogos'!$B:$B,"&lt;="&amp;EOMONTH(AW$2,0),'Histórico de Jogos'!$D:$D,$A91,'Histórico de Jogos'!$F:$F,"D")</f>
        <v>0</v>
      </c>
      <c r="AX91" s="57">
        <f>SUMIFS('Histórico de Jogos'!$A:$A,'Histórico de Jogos'!$B:$B,"&gt;="&amp;AX$2,'Histórico de Jogos'!$B:$B,"&lt;="&amp;EOMONTH(AX$2,0),'Histórico de Jogos'!$D:$D,$A91,'Histórico de Jogos'!$F:$F,"E")</f>
        <v>0</v>
      </c>
      <c r="AY91" s="57">
        <f>SUMIFS('Histórico de Jogos'!$A:$A,'Histórico de Jogos'!$B:$B,"&gt;="&amp;AY$2,'Histórico de Jogos'!$B:$B,"&lt;="&amp;EOMONTH(AY$2,0),'Histórico de Jogos'!$D:$D,$A91,'Histórico de Jogos'!$F:$F,"E")</f>
        <v>0</v>
      </c>
      <c r="AZ91" s="57">
        <f>SUMIFS('Histórico de Jogos'!$A:$A,'Histórico de Jogos'!$B:$B,"&gt;="&amp;AZ$2,'Histórico de Jogos'!$B:$B,"&lt;="&amp;EOMONTH(AZ$2,0),'Histórico de Jogos'!$D:$D,$A91,'Histórico de Jogos'!$F:$F,"E")</f>
        <v>0</v>
      </c>
      <c r="BA91" s="57">
        <f>SUMIFS('Histórico de Jogos'!$A:$A,'Histórico de Jogos'!$B:$B,"&gt;="&amp;BA$2,'Histórico de Jogos'!$B:$B,"&lt;="&amp;EOMONTH(BA$2,0),'Histórico de Jogos'!$D:$D,$A91,'Histórico de Jogos'!$F:$F,"E")</f>
        <v>0</v>
      </c>
      <c r="BB91" s="57">
        <f>SUMIFS('Histórico de Jogos'!$A:$A,'Histórico de Jogos'!$B:$B,"&gt;="&amp;BB$2,'Histórico de Jogos'!$B:$B,"&lt;="&amp;EOMONTH(BB$2,0),'Histórico de Jogos'!$D:$D,$A91,'Histórico de Jogos'!$F:$F,"E")</f>
        <v>0</v>
      </c>
      <c r="BC91" s="57">
        <f>SUMIFS('Histórico de Jogos'!$A:$A,'Histórico de Jogos'!$B:$B,"&gt;="&amp;BC$2,'Histórico de Jogos'!$B:$B,"&lt;="&amp;EOMONTH(BC$2,0),'Histórico de Jogos'!$D:$D,$A91,'Histórico de Jogos'!$F:$F,"E")</f>
        <v>0</v>
      </c>
      <c r="BD91" s="57">
        <f>SUMIFS('Histórico de Jogos'!$A:$A,'Histórico de Jogos'!$B:$B,"&gt;="&amp;BD$2,'Histórico de Jogos'!$B:$B,"&lt;="&amp;EOMONTH(BD$2,0),'Histórico de Jogos'!$D:$D,$A91,'Histórico de Jogos'!$F:$F,"E")</f>
        <v>0</v>
      </c>
      <c r="BE91" s="57">
        <f>SUMIFS('Histórico de Jogos'!$A:$A,'Histórico de Jogos'!$B:$B,"&gt;="&amp;BE$2,'Histórico de Jogos'!$B:$B,"&lt;="&amp;EOMONTH(BE$2,0),'Histórico de Jogos'!$D:$D,$A91,'Histórico de Jogos'!$F:$F,"E")</f>
        <v>0</v>
      </c>
      <c r="BF91" s="57">
        <f>SUMIFS('Histórico de Jogos'!$A:$A,'Histórico de Jogos'!$B:$B,"&gt;="&amp;BF$2,'Histórico de Jogos'!$B:$B,"&lt;="&amp;EOMONTH(BF$2,0),'Histórico de Jogos'!$D:$D,$A91,'Histórico de Jogos'!$F:$F,"E")</f>
        <v>0</v>
      </c>
      <c r="BG91" s="57">
        <f>SUMIFS('Histórico de Jogos'!$A:$A,'Histórico de Jogos'!$B:$B,"&gt;="&amp;BG$2,'Histórico de Jogos'!$B:$B,"&lt;="&amp;EOMONTH(BG$2,0),'Histórico de Jogos'!$D:$D,$A91,'Histórico de Jogos'!$F:$F,"E")</f>
        <v>0</v>
      </c>
      <c r="BH91" s="57">
        <f>SUMIFS('Histórico de Jogos'!$A:$A,'Histórico de Jogos'!$B:$B,"&gt;="&amp;BH$2,'Histórico de Jogos'!$B:$B,"&lt;="&amp;EOMONTH(BH$2,0),'Histórico de Jogos'!$D:$D,$A91,'Histórico de Jogos'!$F:$F,"E")</f>
        <v>0</v>
      </c>
      <c r="BI91" s="57">
        <f>SUMIFS('Histórico de Jogos'!$A:$A,'Histórico de Jogos'!$B:$B,"&gt;="&amp;BI$2,'Histórico de Jogos'!$B:$B,"&lt;="&amp;EOMONTH(BI$2,0),'Histórico de Jogos'!$D:$D,$A91,'Histórico de Jogos'!$F:$F,"E")</f>
        <v>0</v>
      </c>
      <c r="BJ91" s="79">
        <f t="shared" ref="BJ91:BU91" si="448">SUM(Z91*3)+(AX91)</f>
        <v>0</v>
      </c>
      <c r="BK91" s="79">
        <f t="shared" si="448"/>
        <v>0</v>
      </c>
      <c r="BL91" s="79">
        <f t="shared" si="448"/>
        <v>0</v>
      </c>
      <c r="BM91" s="79">
        <f t="shared" si="448"/>
        <v>0</v>
      </c>
      <c r="BN91" s="79">
        <f t="shared" si="448"/>
        <v>0</v>
      </c>
      <c r="BO91" s="79">
        <f t="shared" si="448"/>
        <v>0</v>
      </c>
      <c r="BP91" s="79">
        <f t="shared" si="448"/>
        <v>0</v>
      </c>
      <c r="BQ91" s="79">
        <f t="shared" si="448"/>
        <v>0</v>
      </c>
      <c r="BR91" s="79">
        <f t="shared" si="448"/>
        <v>0</v>
      </c>
      <c r="BS91" s="79">
        <f t="shared" si="448"/>
        <v>0</v>
      </c>
      <c r="BT91" s="79">
        <f t="shared" si="448"/>
        <v>0</v>
      </c>
      <c r="BU91" s="79">
        <f t="shared" si="448"/>
        <v>0</v>
      </c>
    </row>
    <row r="92">
      <c r="A92" s="22" t="str">
        <f>Atletas!A:A</f>
        <v/>
      </c>
      <c r="B92" s="78">
        <f t="shared" ref="B92:C92" si="449">BJ92/(4*3)</f>
        <v>0</v>
      </c>
      <c r="C92" s="78">
        <f t="shared" si="449"/>
        <v>0</v>
      </c>
      <c r="D92" s="78">
        <f t="shared" si="7"/>
        <v>0</v>
      </c>
      <c r="E92" s="78">
        <f t="shared" ref="E92:F92" si="450">BM92/(4*3)</f>
        <v>0</v>
      </c>
      <c r="F92" s="78">
        <f t="shared" si="450"/>
        <v>0</v>
      </c>
      <c r="G92" s="78">
        <f t="shared" si="9"/>
        <v>0</v>
      </c>
      <c r="H92" s="78">
        <f t="shared" ref="H92:I92" si="451">BP92/(4*3)</f>
        <v>0</v>
      </c>
      <c r="I92" s="78">
        <f t="shared" si="451"/>
        <v>0</v>
      </c>
      <c r="J92" s="78">
        <f t="shared" si="11"/>
        <v>0</v>
      </c>
      <c r="K92" s="78">
        <f t="shared" ref="K92:M92" si="452">BS92/(4*3)</f>
        <v>0</v>
      </c>
      <c r="L92" s="78">
        <f t="shared" si="452"/>
        <v>0</v>
      </c>
      <c r="M92" s="78">
        <f t="shared" si="452"/>
        <v>0</v>
      </c>
      <c r="N92" s="79">
        <f>SUMIFS('Histórico de Jogos'!$A:$A,'Histórico de Jogos'!$B:$B,"&gt;="&amp;N$2,'Histórico de Jogos'!$B:$B,"&lt;="&amp;EOMONTH(N$2,0),'Histórico de Jogos'!$D:$D,$A92)</f>
        <v>0</v>
      </c>
      <c r="O92" s="79">
        <f>SUMIFS('Histórico de Jogos'!$A:$A,'Histórico de Jogos'!$B:$B,"&gt;="&amp;O$2,'Histórico de Jogos'!$B:$B,"&lt;="&amp;EOMONTH(O$2,0),'Histórico de Jogos'!$D:$D,$A92)</f>
        <v>0</v>
      </c>
      <c r="P92" s="79">
        <f>SUMIFS('Histórico de Jogos'!$A:$A,'Histórico de Jogos'!$B:$B,"&gt;="&amp;P$2,'Histórico de Jogos'!$B:$B,"&lt;="&amp;EOMONTH(P$2,0),'Histórico de Jogos'!$D:$D,$A92)</f>
        <v>0</v>
      </c>
      <c r="Q92" s="79">
        <f>SUMIFS('Histórico de Jogos'!$A:$A,'Histórico de Jogos'!$B:$B,"&gt;="&amp;Q$2,'Histórico de Jogos'!$B:$B,"&lt;="&amp;EOMONTH(Q$2,0),'Histórico de Jogos'!$D:$D,$A92)</f>
        <v>0</v>
      </c>
      <c r="R92" s="79">
        <f>SUMIFS('Histórico de Jogos'!$A:$A,'Histórico de Jogos'!$B:$B,"&gt;="&amp;R$2,'Histórico de Jogos'!$B:$B,"&lt;="&amp;EOMONTH(R$2,0),'Histórico de Jogos'!$D:$D,$A92)</f>
        <v>0</v>
      </c>
      <c r="S92" s="79">
        <f>SUMIFS('Histórico de Jogos'!$A:$A,'Histórico de Jogos'!$B:$B,"&gt;="&amp;S$2,'Histórico de Jogos'!$B:$B,"&lt;="&amp;EOMONTH(S$2,0),'Histórico de Jogos'!$D:$D,$A92)</f>
        <v>0</v>
      </c>
      <c r="T92" s="79">
        <f>SUMIFS('Histórico de Jogos'!$A:$A,'Histórico de Jogos'!$B:$B,"&gt;="&amp;T$2,'Histórico de Jogos'!$B:$B,"&lt;="&amp;EOMONTH(T$2,0),'Histórico de Jogos'!$D:$D,$A92)</f>
        <v>0</v>
      </c>
      <c r="U92" s="79">
        <f>SUMIFS('Histórico de Jogos'!$A:$A,'Histórico de Jogos'!$B:$B,"&gt;="&amp;U$2,'Histórico de Jogos'!$B:$B,"&lt;="&amp;EOMONTH(U$2,0),'Histórico de Jogos'!$D:$D,$A92)</f>
        <v>0</v>
      </c>
      <c r="V92" s="79">
        <f>SUMIFS('Histórico de Jogos'!$A:$A,'Histórico de Jogos'!$B:$B,"&gt;="&amp;V$2,'Histórico de Jogos'!$B:$B,"&lt;="&amp;EOMONTH(V$2,0),'Histórico de Jogos'!$D:$D,$A92)</f>
        <v>0</v>
      </c>
      <c r="W92" s="79">
        <f>SUMIFS('Histórico de Jogos'!$A:$A,'Histórico de Jogos'!$B:$B,"&gt;="&amp;W$2,'Histórico de Jogos'!$B:$B,"&lt;="&amp;EOMONTH(W$2,0),'Histórico de Jogos'!$D:$D,$A92)</f>
        <v>0</v>
      </c>
      <c r="X92" s="79">
        <f>SUMIFS('Histórico de Jogos'!$A:$A,'Histórico de Jogos'!$B:$B,"&gt;="&amp;X$2,'Histórico de Jogos'!$B:$B,"&lt;="&amp;EOMONTH(X$2,0),'Histórico de Jogos'!$D:$D,$A92)</f>
        <v>0</v>
      </c>
      <c r="Y92" s="79">
        <f>SUMIFS('Histórico de Jogos'!$A:$A,'Histórico de Jogos'!$B:$B,"&gt;="&amp;Y$2,'Histórico de Jogos'!$B:$B,"&lt;="&amp;EOMONTH(Y$2,0),'Histórico de Jogos'!$D:$D,$A92)</f>
        <v>0</v>
      </c>
      <c r="Z92" s="80">
        <f>SUMIFS('Histórico de Jogos'!$A:$A,'Histórico de Jogos'!$B:$B,"&gt;="&amp;Z$2,'Histórico de Jogos'!$B:$B,"&lt;="&amp;EOMONTH(Z$2,0),'Histórico de Jogos'!$D:$D,$A92,'Histórico de Jogos'!$F:$F,"V")</f>
        <v>0</v>
      </c>
      <c r="AA92" s="80">
        <f>SUMIFS('Histórico de Jogos'!$A:$A,'Histórico de Jogos'!$B:$B,"&gt;="&amp;AA$2,'Histórico de Jogos'!$B:$B,"&lt;="&amp;EOMONTH(AA$2,0),'Histórico de Jogos'!$D:$D,$A92,'Histórico de Jogos'!$F:$F,"V")</f>
        <v>0</v>
      </c>
      <c r="AB92" s="80">
        <f>SUMIFS('Histórico de Jogos'!$A:$A,'Histórico de Jogos'!$B:$B,"&gt;="&amp;AB$2,'Histórico de Jogos'!$B:$B,"&lt;="&amp;EOMONTH(AB$2,0),'Histórico de Jogos'!$D:$D,$A92,'Histórico de Jogos'!$F:$F,"V")</f>
        <v>0</v>
      </c>
      <c r="AC92" s="80">
        <f>SUMIFS('Histórico de Jogos'!$A:$A,'Histórico de Jogos'!$B:$B,"&gt;="&amp;AC$2,'Histórico de Jogos'!$B:$B,"&lt;="&amp;EOMONTH(AC$2,0),'Histórico de Jogos'!$D:$D,$A92,'Histórico de Jogos'!$F:$F,"V")</f>
        <v>0</v>
      </c>
      <c r="AD92" s="80">
        <f>SUMIFS('Histórico de Jogos'!$A:$A,'Histórico de Jogos'!$B:$B,"&gt;="&amp;AD$2,'Histórico de Jogos'!$B:$B,"&lt;="&amp;EOMONTH(AD$2,0),'Histórico de Jogos'!$D:$D,$A92,'Histórico de Jogos'!$F:$F,"V")</f>
        <v>0</v>
      </c>
      <c r="AE92" s="80">
        <f>SUMIFS('Histórico de Jogos'!$A:$A,'Histórico de Jogos'!$B:$B,"&gt;="&amp;AE$2,'Histórico de Jogos'!$B:$B,"&lt;="&amp;EOMONTH(AE$2,0),'Histórico de Jogos'!$D:$D,$A92,'Histórico de Jogos'!$F:$F,"V")</f>
        <v>0</v>
      </c>
      <c r="AF92" s="80">
        <f>SUMIFS('Histórico de Jogos'!$A:$A,'Histórico de Jogos'!$B:$B,"&gt;="&amp;AF$2,'Histórico de Jogos'!$B:$B,"&lt;="&amp;EOMONTH(AF$2,0),'Histórico de Jogos'!$D:$D,$A92,'Histórico de Jogos'!$F:$F,"V")</f>
        <v>0</v>
      </c>
      <c r="AG92" s="80">
        <f>SUMIFS('Histórico de Jogos'!$A:$A,'Histórico de Jogos'!$B:$B,"&gt;="&amp;AG$2,'Histórico de Jogos'!$B:$B,"&lt;="&amp;EOMONTH(AG$2,0),'Histórico de Jogos'!$D:$D,$A92,'Histórico de Jogos'!$F:$F,"V")</f>
        <v>0</v>
      </c>
      <c r="AH92" s="80">
        <f>SUMIFS('Histórico de Jogos'!$A:$A,'Histórico de Jogos'!$B:$B,"&gt;="&amp;AH$2,'Histórico de Jogos'!$B:$B,"&lt;="&amp;EOMONTH(AH$2,0),'Histórico de Jogos'!$D:$D,$A92,'Histórico de Jogos'!$F:$F,"V")</f>
        <v>0</v>
      </c>
      <c r="AI92" s="80">
        <f>SUMIFS('Histórico de Jogos'!$A:$A,'Histórico de Jogos'!$B:$B,"&gt;="&amp;AI$2,'Histórico de Jogos'!$B:$B,"&lt;="&amp;EOMONTH(AI$2,0),'Histórico de Jogos'!$D:$D,$A92,'Histórico de Jogos'!$F:$F,"V")</f>
        <v>0</v>
      </c>
      <c r="AJ92" s="80">
        <f>SUMIFS('Histórico de Jogos'!$A:$A,'Histórico de Jogos'!$B:$B,"&gt;="&amp;AJ$2,'Histórico de Jogos'!$B:$B,"&lt;="&amp;EOMONTH(AJ$2,0),'Histórico de Jogos'!$D:$D,$A92,'Histórico de Jogos'!$F:$F,"V")</f>
        <v>0</v>
      </c>
      <c r="AK92" s="80">
        <f>SUMIFS('Histórico de Jogos'!$A:$A,'Histórico de Jogos'!$B:$B,"&gt;="&amp;AK$2,'Histórico de Jogos'!$B:$B,"&lt;="&amp;EOMONTH(AK$2,0),'Histórico de Jogos'!$D:$D,$A92,'Histórico de Jogos'!$F:$F,"V")</f>
        <v>0</v>
      </c>
      <c r="AL92" s="81">
        <f>SUMIFS('Histórico de Jogos'!$A:$A,'Histórico de Jogos'!$B:$B,"&gt;="&amp;AL$2,'Histórico de Jogos'!$B:$B,"&lt;="&amp;EOMONTH(AL$2,0),'Histórico de Jogos'!$D:$D,$A92,'Histórico de Jogos'!$F:$F,"D")</f>
        <v>0</v>
      </c>
      <c r="AM92" s="81">
        <f>SUMIFS('Histórico de Jogos'!$A:$A,'Histórico de Jogos'!$B:$B,"&gt;="&amp;AM$2,'Histórico de Jogos'!$B:$B,"&lt;="&amp;EOMONTH(AM$2,0),'Histórico de Jogos'!$D:$D,$A92,'Histórico de Jogos'!$F:$F,"D")</f>
        <v>0</v>
      </c>
      <c r="AN92" s="81">
        <f>SUMIFS('Histórico de Jogos'!$A:$A,'Histórico de Jogos'!$B:$B,"&gt;="&amp;AN$2,'Histórico de Jogos'!$B:$B,"&lt;="&amp;EOMONTH(AN$2,0),'Histórico de Jogos'!$D:$D,$A92,'Histórico de Jogos'!$F:$F,"D")</f>
        <v>0</v>
      </c>
      <c r="AO92" s="81">
        <f>SUMIFS('Histórico de Jogos'!$A:$A,'Histórico de Jogos'!$B:$B,"&gt;="&amp;AO$2,'Histórico de Jogos'!$B:$B,"&lt;="&amp;EOMONTH(AO$2,0),'Histórico de Jogos'!$D:$D,$A92,'Histórico de Jogos'!$F:$F,"D")</f>
        <v>0</v>
      </c>
      <c r="AP92" s="81">
        <f>SUMIFS('Histórico de Jogos'!$A:$A,'Histórico de Jogos'!$B:$B,"&gt;="&amp;AP$2,'Histórico de Jogos'!$B:$B,"&lt;="&amp;EOMONTH(AP$2,0),'Histórico de Jogos'!$D:$D,$A92,'Histórico de Jogos'!$F:$F,"D")</f>
        <v>0</v>
      </c>
      <c r="AQ92" s="81">
        <f>SUMIFS('Histórico de Jogos'!$A:$A,'Histórico de Jogos'!$B:$B,"&gt;="&amp;AQ$2,'Histórico de Jogos'!$B:$B,"&lt;="&amp;EOMONTH(AQ$2,0),'Histórico de Jogos'!$D:$D,$A92,'Histórico de Jogos'!$F:$F,"D")</f>
        <v>0</v>
      </c>
      <c r="AR92" s="81">
        <f>SUMIFS('Histórico de Jogos'!$A:$A,'Histórico de Jogos'!$B:$B,"&gt;="&amp;AR$2,'Histórico de Jogos'!$B:$B,"&lt;="&amp;EOMONTH(AR$2,0),'Histórico de Jogos'!$D:$D,$A92,'Histórico de Jogos'!$F:$F,"D")</f>
        <v>0</v>
      </c>
      <c r="AS92" s="81">
        <f>SUMIFS('Histórico de Jogos'!$A:$A,'Histórico de Jogos'!$B:$B,"&gt;="&amp;AS$2,'Histórico de Jogos'!$B:$B,"&lt;="&amp;EOMONTH(AS$2,0),'Histórico de Jogos'!$D:$D,$A92,'Histórico de Jogos'!$F:$F,"D")</f>
        <v>0</v>
      </c>
      <c r="AT92" s="81">
        <f>SUMIFS('Histórico de Jogos'!$A:$A,'Histórico de Jogos'!$B:$B,"&gt;="&amp;AT$2,'Histórico de Jogos'!$B:$B,"&lt;="&amp;EOMONTH(AT$2,0),'Histórico de Jogos'!$D:$D,$A92,'Histórico de Jogos'!$F:$F,"D")</f>
        <v>0</v>
      </c>
      <c r="AU92" s="81">
        <f>SUMIFS('Histórico de Jogos'!$A:$A,'Histórico de Jogos'!$B:$B,"&gt;="&amp;AU$2,'Histórico de Jogos'!$B:$B,"&lt;="&amp;EOMONTH(AU$2,0),'Histórico de Jogos'!$D:$D,$A92,'Histórico de Jogos'!$F:$F,"D")</f>
        <v>0</v>
      </c>
      <c r="AV92" s="81">
        <f>SUMIFS('Histórico de Jogos'!$A:$A,'Histórico de Jogos'!$B:$B,"&gt;="&amp;AV$2,'Histórico de Jogos'!$B:$B,"&lt;="&amp;EOMONTH(AV$2,0),'Histórico de Jogos'!$D:$D,$A92,'Histórico de Jogos'!$F:$F,"D")</f>
        <v>0</v>
      </c>
      <c r="AW92" s="81">
        <f>SUMIFS('Histórico de Jogos'!$A:$A,'Histórico de Jogos'!$B:$B,"&gt;="&amp;AW$2,'Histórico de Jogos'!$B:$B,"&lt;="&amp;EOMONTH(AW$2,0),'Histórico de Jogos'!$D:$D,$A92,'Histórico de Jogos'!$F:$F,"D")</f>
        <v>0</v>
      </c>
      <c r="AX92" s="57">
        <f>SUMIFS('Histórico de Jogos'!$A:$A,'Histórico de Jogos'!$B:$B,"&gt;="&amp;AX$2,'Histórico de Jogos'!$B:$B,"&lt;="&amp;EOMONTH(AX$2,0),'Histórico de Jogos'!$D:$D,$A92,'Histórico de Jogos'!$F:$F,"E")</f>
        <v>0</v>
      </c>
      <c r="AY92" s="57">
        <f>SUMIFS('Histórico de Jogos'!$A:$A,'Histórico de Jogos'!$B:$B,"&gt;="&amp;AY$2,'Histórico de Jogos'!$B:$B,"&lt;="&amp;EOMONTH(AY$2,0),'Histórico de Jogos'!$D:$D,$A92,'Histórico de Jogos'!$F:$F,"E")</f>
        <v>0</v>
      </c>
      <c r="AZ92" s="57">
        <f>SUMIFS('Histórico de Jogos'!$A:$A,'Histórico de Jogos'!$B:$B,"&gt;="&amp;AZ$2,'Histórico de Jogos'!$B:$B,"&lt;="&amp;EOMONTH(AZ$2,0),'Histórico de Jogos'!$D:$D,$A92,'Histórico de Jogos'!$F:$F,"E")</f>
        <v>0</v>
      </c>
      <c r="BA92" s="57">
        <f>SUMIFS('Histórico de Jogos'!$A:$A,'Histórico de Jogos'!$B:$B,"&gt;="&amp;BA$2,'Histórico de Jogos'!$B:$B,"&lt;="&amp;EOMONTH(BA$2,0),'Histórico de Jogos'!$D:$D,$A92,'Histórico de Jogos'!$F:$F,"E")</f>
        <v>0</v>
      </c>
      <c r="BB92" s="57">
        <f>SUMIFS('Histórico de Jogos'!$A:$A,'Histórico de Jogos'!$B:$B,"&gt;="&amp;BB$2,'Histórico de Jogos'!$B:$B,"&lt;="&amp;EOMONTH(BB$2,0),'Histórico de Jogos'!$D:$D,$A92,'Histórico de Jogos'!$F:$F,"E")</f>
        <v>0</v>
      </c>
      <c r="BC92" s="57">
        <f>SUMIFS('Histórico de Jogos'!$A:$A,'Histórico de Jogos'!$B:$B,"&gt;="&amp;BC$2,'Histórico de Jogos'!$B:$B,"&lt;="&amp;EOMONTH(BC$2,0),'Histórico de Jogos'!$D:$D,$A92,'Histórico de Jogos'!$F:$F,"E")</f>
        <v>0</v>
      </c>
      <c r="BD92" s="57">
        <f>SUMIFS('Histórico de Jogos'!$A:$A,'Histórico de Jogos'!$B:$B,"&gt;="&amp;BD$2,'Histórico de Jogos'!$B:$B,"&lt;="&amp;EOMONTH(BD$2,0),'Histórico de Jogos'!$D:$D,$A92,'Histórico de Jogos'!$F:$F,"E")</f>
        <v>0</v>
      </c>
      <c r="BE92" s="57">
        <f>SUMIFS('Histórico de Jogos'!$A:$A,'Histórico de Jogos'!$B:$B,"&gt;="&amp;BE$2,'Histórico de Jogos'!$B:$B,"&lt;="&amp;EOMONTH(BE$2,0),'Histórico de Jogos'!$D:$D,$A92,'Histórico de Jogos'!$F:$F,"E")</f>
        <v>0</v>
      </c>
      <c r="BF92" s="57">
        <f>SUMIFS('Histórico de Jogos'!$A:$A,'Histórico de Jogos'!$B:$B,"&gt;="&amp;BF$2,'Histórico de Jogos'!$B:$B,"&lt;="&amp;EOMONTH(BF$2,0),'Histórico de Jogos'!$D:$D,$A92,'Histórico de Jogos'!$F:$F,"E")</f>
        <v>0</v>
      </c>
      <c r="BG92" s="57">
        <f>SUMIFS('Histórico de Jogos'!$A:$A,'Histórico de Jogos'!$B:$B,"&gt;="&amp;BG$2,'Histórico de Jogos'!$B:$B,"&lt;="&amp;EOMONTH(BG$2,0),'Histórico de Jogos'!$D:$D,$A92,'Histórico de Jogos'!$F:$F,"E")</f>
        <v>0</v>
      </c>
      <c r="BH92" s="57">
        <f>SUMIFS('Histórico de Jogos'!$A:$A,'Histórico de Jogos'!$B:$B,"&gt;="&amp;BH$2,'Histórico de Jogos'!$B:$B,"&lt;="&amp;EOMONTH(BH$2,0),'Histórico de Jogos'!$D:$D,$A92,'Histórico de Jogos'!$F:$F,"E")</f>
        <v>0</v>
      </c>
      <c r="BI92" s="57">
        <f>SUMIFS('Histórico de Jogos'!$A:$A,'Histórico de Jogos'!$B:$B,"&gt;="&amp;BI$2,'Histórico de Jogos'!$B:$B,"&lt;="&amp;EOMONTH(BI$2,0),'Histórico de Jogos'!$D:$D,$A92,'Histórico de Jogos'!$F:$F,"E")</f>
        <v>0</v>
      </c>
      <c r="BJ92" s="79">
        <f t="shared" ref="BJ92:BU92" si="453">SUM(Z92*3)+(AX92)</f>
        <v>0</v>
      </c>
      <c r="BK92" s="79">
        <f t="shared" si="453"/>
        <v>0</v>
      </c>
      <c r="BL92" s="79">
        <f t="shared" si="453"/>
        <v>0</v>
      </c>
      <c r="BM92" s="79">
        <f t="shared" si="453"/>
        <v>0</v>
      </c>
      <c r="BN92" s="79">
        <f t="shared" si="453"/>
        <v>0</v>
      </c>
      <c r="BO92" s="79">
        <f t="shared" si="453"/>
        <v>0</v>
      </c>
      <c r="BP92" s="79">
        <f t="shared" si="453"/>
        <v>0</v>
      </c>
      <c r="BQ92" s="79">
        <f t="shared" si="453"/>
        <v>0</v>
      </c>
      <c r="BR92" s="79">
        <f t="shared" si="453"/>
        <v>0</v>
      </c>
      <c r="BS92" s="79">
        <f t="shared" si="453"/>
        <v>0</v>
      </c>
      <c r="BT92" s="79">
        <f t="shared" si="453"/>
        <v>0</v>
      </c>
      <c r="BU92" s="79">
        <f t="shared" si="453"/>
        <v>0</v>
      </c>
    </row>
    <row r="93">
      <c r="A93" s="22" t="str">
        <f>Atletas!A:A</f>
        <v/>
      </c>
      <c r="B93" s="78">
        <f t="shared" ref="B93:C93" si="454">BJ93/(4*3)</f>
        <v>0</v>
      </c>
      <c r="C93" s="78">
        <f t="shared" si="454"/>
        <v>0</v>
      </c>
      <c r="D93" s="78">
        <f t="shared" si="7"/>
        <v>0</v>
      </c>
      <c r="E93" s="78">
        <f t="shared" ref="E93:F93" si="455">BM93/(4*3)</f>
        <v>0</v>
      </c>
      <c r="F93" s="78">
        <f t="shared" si="455"/>
        <v>0</v>
      </c>
      <c r="G93" s="78">
        <f t="shared" si="9"/>
        <v>0</v>
      </c>
      <c r="H93" s="78">
        <f t="shared" ref="H93:I93" si="456">BP93/(4*3)</f>
        <v>0</v>
      </c>
      <c r="I93" s="78">
        <f t="shared" si="456"/>
        <v>0</v>
      </c>
      <c r="J93" s="78">
        <f t="shared" si="11"/>
        <v>0</v>
      </c>
      <c r="K93" s="78">
        <f t="shared" ref="K93:M93" si="457">BS93/(4*3)</f>
        <v>0</v>
      </c>
      <c r="L93" s="78">
        <f t="shared" si="457"/>
        <v>0</v>
      </c>
      <c r="M93" s="78">
        <f t="shared" si="457"/>
        <v>0</v>
      </c>
      <c r="N93" s="79">
        <f>SUMIFS('Histórico de Jogos'!$A:$A,'Histórico de Jogos'!$B:$B,"&gt;="&amp;N$2,'Histórico de Jogos'!$B:$B,"&lt;="&amp;EOMONTH(N$2,0),'Histórico de Jogos'!$D:$D,$A93)</f>
        <v>0</v>
      </c>
      <c r="O93" s="79">
        <f>SUMIFS('Histórico de Jogos'!$A:$A,'Histórico de Jogos'!$B:$B,"&gt;="&amp;O$2,'Histórico de Jogos'!$B:$B,"&lt;="&amp;EOMONTH(O$2,0),'Histórico de Jogos'!$D:$D,$A93)</f>
        <v>0</v>
      </c>
      <c r="P93" s="79">
        <f>SUMIFS('Histórico de Jogos'!$A:$A,'Histórico de Jogos'!$B:$B,"&gt;="&amp;P$2,'Histórico de Jogos'!$B:$B,"&lt;="&amp;EOMONTH(P$2,0),'Histórico de Jogos'!$D:$D,$A93)</f>
        <v>0</v>
      </c>
      <c r="Q93" s="79">
        <f>SUMIFS('Histórico de Jogos'!$A:$A,'Histórico de Jogos'!$B:$B,"&gt;="&amp;Q$2,'Histórico de Jogos'!$B:$B,"&lt;="&amp;EOMONTH(Q$2,0),'Histórico de Jogos'!$D:$D,$A93)</f>
        <v>0</v>
      </c>
      <c r="R93" s="79">
        <f>SUMIFS('Histórico de Jogos'!$A:$A,'Histórico de Jogos'!$B:$B,"&gt;="&amp;R$2,'Histórico de Jogos'!$B:$B,"&lt;="&amp;EOMONTH(R$2,0),'Histórico de Jogos'!$D:$D,$A93)</f>
        <v>0</v>
      </c>
      <c r="S93" s="79">
        <f>SUMIFS('Histórico de Jogos'!$A:$A,'Histórico de Jogos'!$B:$B,"&gt;="&amp;S$2,'Histórico de Jogos'!$B:$B,"&lt;="&amp;EOMONTH(S$2,0),'Histórico de Jogos'!$D:$D,$A93)</f>
        <v>0</v>
      </c>
      <c r="T93" s="79">
        <f>SUMIFS('Histórico de Jogos'!$A:$A,'Histórico de Jogos'!$B:$B,"&gt;="&amp;T$2,'Histórico de Jogos'!$B:$B,"&lt;="&amp;EOMONTH(T$2,0),'Histórico de Jogos'!$D:$D,$A93)</f>
        <v>0</v>
      </c>
      <c r="U93" s="79">
        <f>SUMIFS('Histórico de Jogos'!$A:$A,'Histórico de Jogos'!$B:$B,"&gt;="&amp;U$2,'Histórico de Jogos'!$B:$B,"&lt;="&amp;EOMONTH(U$2,0),'Histórico de Jogos'!$D:$D,$A93)</f>
        <v>0</v>
      </c>
      <c r="V93" s="79">
        <f>SUMIFS('Histórico de Jogos'!$A:$A,'Histórico de Jogos'!$B:$B,"&gt;="&amp;V$2,'Histórico de Jogos'!$B:$B,"&lt;="&amp;EOMONTH(V$2,0),'Histórico de Jogos'!$D:$D,$A93)</f>
        <v>0</v>
      </c>
      <c r="W93" s="79">
        <f>SUMIFS('Histórico de Jogos'!$A:$A,'Histórico de Jogos'!$B:$B,"&gt;="&amp;W$2,'Histórico de Jogos'!$B:$B,"&lt;="&amp;EOMONTH(W$2,0),'Histórico de Jogos'!$D:$D,$A93)</f>
        <v>0</v>
      </c>
      <c r="X93" s="79">
        <f>SUMIFS('Histórico de Jogos'!$A:$A,'Histórico de Jogos'!$B:$B,"&gt;="&amp;X$2,'Histórico de Jogos'!$B:$B,"&lt;="&amp;EOMONTH(X$2,0),'Histórico de Jogos'!$D:$D,$A93)</f>
        <v>0</v>
      </c>
      <c r="Y93" s="79">
        <f>SUMIFS('Histórico de Jogos'!$A:$A,'Histórico de Jogos'!$B:$B,"&gt;="&amp;Y$2,'Histórico de Jogos'!$B:$B,"&lt;="&amp;EOMONTH(Y$2,0),'Histórico de Jogos'!$D:$D,$A93)</f>
        <v>0</v>
      </c>
      <c r="Z93" s="80">
        <f>SUMIFS('Histórico de Jogos'!$A:$A,'Histórico de Jogos'!$B:$B,"&gt;="&amp;Z$2,'Histórico de Jogos'!$B:$B,"&lt;="&amp;EOMONTH(Z$2,0),'Histórico de Jogos'!$D:$D,$A93,'Histórico de Jogos'!$F:$F,"V")</f>
        <v>0</v>
      </c>
      <c r="AA93" s="80">
        <f>SUMIFS('Histórico de Jogos'!$A:$A,'Histórico de Jogos'!$B:$B,"&gt;="&amp;AA$2,'Histórico de Jogos'!$B:$B,"&lt;="&amp;EOMONTH(AA$2,0),'Histórico de Jogos'!$D:$D,$A93,'Histórico de Jogos'!$F:$F,"V")</f>
        <v>0</v>
      </c>
      <c r="AB93" s="80">
        <f>SUMIFS('Histórico de Jogos'!$A:$A,'Histórico de Jogos'!$B:$B,"&gt;="&amp;AB$2,'Histórico de Jogos'!$B:$B,"&lt;="&amp;EOMONTH(AB$2,0),'Histórico de Jogos'!$D:$D,$A93,'Histórico de Jogos'!$F:$F,"V")</f>
        <v>0</v>
      </c>
      <c r="AC93" s="80">
        <f>SUMIFS('Histórico de Jogos'!$A:$A,'Histórico de Jogos'!$B:$B,"&gt;="&amp;AC$2,'Histórico de Jogos'!$B:$B,"&lt;="&amp;EOMONTH(AC$2,0),'Histórico de Jogos'!$D:$D,$A93,'Histórico de Jogos'!$F:$F,"V")</f>
        <v>0</v>
      </c>
      <c r="AD93" s="80">
        <f>SUMIFS('Histórico de Jogos'!$A:$A,'Histórico de Jogos'!$B:$B,"&gt;="&amp;AD$2,'Histórico de Jogos'!$B:$B,"&lt;="&amp;EOMONTH(AD$2,0),'Histórico de Jogos'!$D:$D,$A93,'Histórico de Jogos'!$F:$F,"V")</f>
        <v>0</v>
      </c>
      <c r="AE93" s="80">
        <f>SUMIFS('Histórico de Jogos'!$A:$A,'Histórico de Jogos'!$B:$B,"&gt;="&amp;AE$2,'Histórico de Jogos'!$B:$B,"&lt;="&amp;EOMONTH(AE$2,0),'Histórico de Jogos'!$D:$D,$A93,'Histórico de Jogos'!$F:$F,"V")</f>
        <v>0</v>
      </c>
      <c r="AF93" s="80">
        <f>SUMIFS('Histórico de Jogos'!$A:$A,'Histórico de Jogos'!$B:$B,"&gt;="&amp;AF$2,'Histórico de Jogos'!$B:$B,"&lt;="&amp;EOMONTH(AF$2,0),'Histórico de Jogos'!$D:$D,$A93,'Histórico de Jogos'!$F:$F,"V")</f>
        <v>0</v>
      </c>
      <c r="AG93" s="80">
        <f>SUMIFS('Histórico de Jogos'!$A:$A,'Histórico de Jogos'!$B:$B,"&gt;="&amp;AG$2,'Histórico de Jogos'!$B:$B,"&lt;="&amp;EOMONTH(AG$2,0),'Histórico de Jogos'!$D:$D,$A93,'Histórico de Jogos'!$F:$F,"V")</f>
        <v>0</v>
      </c>
      <c r="AH93" s="80">
        <f>SUMIFS('Histórico de Jogos'!$A:$A,'Histórico de Jogos'!$B:$B,"&gt;="&amp;AH$2,'Histórico de Jogos'!$B:$B,"&lt;="&amp;EOMONTH(AH$2,0),'Histórico de Jogos'!$D:$D,$A93,'Histórico de Jogos'!$F:$F,"V")</f>
        <v>0</v>
      </c>
      <c r="AI93" s="80">
        <f>SUMIFS('Histórico de Jogos'!$A:$A,'Histórico de Jogos'!$B:$B,"&gt;="&amp;AI$2,'Histórico de Jogos'!$B:$B,"&lt;="&amp;EOMONTH(AI$2,0),'Histórico de Jogos'!$D:$D,$A93,'Histórico de Jogos'!$F:$F,"V")</f>
        <v>0</v>
      </c>
      <c r="AJ93" s="80">
        <f>SUMIFS('Histórico de Jogos'!$A:$A,'Histórico de Jogos'!$B:$B,"&gt;="&amp;AJ$2,'Histórico de Jogos'!$B:$B,"&lt;="&amp;EOMONTH(AJ$2,0),'Histórico de Jogos'!$D:$D,$A93,'Histórico de Jogos'!$F:$F,"V")</f>
        <v>0</v>
      </c>
      <c r="AK93" s="80">
        <f>SUMIFS('Histórico de Jogos'!$A:$A,'Histórico de Jogos'!$B:$B,"&gt;="&amp;AK$2,'Histórico de Jogos'!$B:$B,"&lt;="&amp;EOMONTH(AK$2,0),'Histórico de Jogos'!$D:$D,$A93,'Histórico de Jogos'!$F:$F,"V")</f>
        <v>0</v>
      </c>
      <c r="AL93" s="81">
        <f>SUMIFS('Histórico de Jogos'!$A:$A,'Histórico de Jogos'!$B:$B,"&gt;="&amp;AL$2,'Histórico de Jogos'!$B:$B,"&lt;="&amp;EOMONTH(AL$2,0),'Histórico de Jogos'!$D:$D,$A93,'Histórico de Jogos'!$F:$F,"D")</f>
        <v>0</v>
      </c>
      <c r="AM93" s="81">
        <f>SUMIFS('Histórico de Jogos'!$A:$A,'Histórico de Jogos'!$B:$B,"&gt;="&amp;AM$2,'Histórico de Jogos'!$B:$B,"&lt;="&amp;EOMONTH(AM$2,0),'Histórico de Jogos'!$D:$D,$A93,'Histórico de Jogos'!$F:$F,"D")</f>
        <v>0</v>
      </c>
      <c r="AN93" s="81">
        <f>SUMIFS('Histórico de Jogos'!$A:$A,'Histórico de Jogos'!$B:$B,"&gt;="&amp;AN$2,'Histórico de Jogos'!$B:$B,"&lt;="&amp;EOMONTH(AN$2,0),'Histórico de Jogos'!$D:$D,$A93,'Histórico de Jogos'!$F:$F,"D")</f>
        <v>0</v>
      </c>
      <c r="AO93" s="81">
        <f>SUMIFS('Histórico de Jogos'!$A:$A,'Histórico de Jogos'!$B:$B,"&gt;="&amp;AO$2,'Histórico de Jogos'!$B:$B,"&lt;="&amp;EOMONTH(AO$2,0),'Histórico de Jogos'!$D:$D,$A93,'Histórico de Jogos'!$F:$F,"D")</f>
        <v>0</v>
      </c>
      <c r="AP93" s="81">
        <f>SUMIFS('Histórico de Jogos'!$A:$A,'Histórico de Jogos'!$B:$B,"&gt;="&amp;AP$2,'Histórico de Jogos'!$B:$B,"&lt;="&amp;EOMONTH(AP$2,0),'Histórico de Jogos'!$D:$D,$A93,'Histórico de Jogos'!$F:$F,"D")</f>
        <v>0</v>
      </c>
      <c r="AQ93" s="81">
        <f>SUMIFS('Histórico de Jogos'!$A:$A,'Histórico de Jogos'!$B:$B,"&gt;="&amp;AQ$2,'Histórico de Jogos'!$B:$B,"&lt;="&amp;EOMONTH(AQ$2,0),'Histórico de Jogos'!$D:$D,$A93,'Histórico de Jogos'!$F:$F,"D")</f>
        <v>0</v>
      </c>
      <c r="AR93" s="81">
        <f>SUMIFS('Histórico de Jogos'!$A:$A,'Histórico de Jogos'!$B:$B,"&gt;="&amp;AR$2,'Histórico de Jogos'!$B:$B,"&lt;="&amp;EOMONTH(AR$2,0),'Histórico de Jogos'!$D:$D,$A93,'Histórico de Jogos'!$F:$F,"D")</f>
        <v>0</v>
      </c>
      <c r="AS93" s="81">
        <f>SUMIFS('Histórico de Jogos'!$A:$A,'Histórico de Jogos'!$B:$B,"&gt;="&amp;AS$2,'Histórico de Jogos'!$B:$B,"&lt;="&amp;EOMONTH(AS$2,0),'Histórico de Jogos'!$D:$D,$A93,'Histórico de Jogos'!$F:$F,"D")</f>
        <v>0</v>
      </c>
      <c r="AT93" s="81">
        <f>SUMIFS('Histórico de Jogos'!$A:$A,'Histórico de Jogos'!$B:$B,"&gt;="&amp;AT$2,'Histórico de Jogos'!$B:$B,"&lt;="&amp;EOMONTH(AT$2,0),'Histórico de Jogos'!$D:$D,$A93,'Histórico de Jogos'!$F:$F,"D")</f>
        <v>0</v>
      </c>
      <c r="AU93" s="81">
        <f>SUMIFS('Histórico de Jogos'!$A:$A,'Histórico de Jogos'!$B:$B,"&gt;="&amp;AU$2,'Histórico de Jogos'!$B:$B,"&lt;="&amp;EOMONTH(AU$2,0),'Histórico de Jogos'!$D:$D,$A93,'Histórico de Jogos'!$F:$F,"D")</f>
        <v>0</v>
      </c>
      <c r="AV93" s="81">
        <f>SUMIFS('Histórico de Jogos'!$A:$A,'Histórico de Jogos'!$B:$B,"&gt;="&amp;AV$2,'Histórico de Jogos'!$B:$B,"&lt;="&amp;EOMONTH(AV$2,0),'Histórico de Jogos'!$D:$D,$A93,'Histórico de Jogos'!$F:$F,"D")</f>
        <v>0</v>
      </c>
      <c r="AW93" s="81">
        <f>SUMIFS('Histórico de Jogos'!$A:$A,'Histórico de Jogos'!$B:$B,"&gt;="&amp;AW$2,'Histórico de Jogos'!$B:$B,"&lt;="&amp;EOMONTH(AW$2,0),'Histórico de Jogos'!$D:$D,$A93,'Histórico de Jogos'!$F:$F,"D")</f>
        <v>0</v>
      </c>
      <c r="AX93" s="57">
        <f>SUMIFS('Histórico de Jogos'!$A:$A,'Histórico de Jogos'!$B:$B,"&gt;="&amp;AX$2,'Histórico de Jogos'!$B:$B,"&lt;="&amp;EOMONTH(AX$2,0),'Histórico de Jogos'!$D:$D,$A93,'Histórico de Jogos'!$F:$F,"E")</f>
        <v>0</v>
      </c>
      <c r="AY93" s="57">
        <f>SUMIFS('Histórico de Jogos'!$A:$A,'Histórico de Jogos'!$B:$B,"&gt;="&amp;AY$2,'Histórico de Jogos'!$B:$B,"&lt;="&amp;EOMONTH(AY$2,0),'Histórico de Jogos'!$D:$D,$A93,'Histórico de Jogos'!$F:$F,"E")</f>
        <v>0</v>
      </c>
      <c r="AZ93" s="57">
        <f>SUMIFS('Histórico de Jogos'!$A:$A,'Histórico de Jogos'!$B:$B,"&gt;="&amp;AZ$2,'Histórico de Jogos'!$B:$B,"&lt;="&amp;EOMONTH(AZ$2,0),'Histórico de Jogos'!$D:$D,$A93,'Histórico de Jogos'!$F:$F,"E")</f>
        <v>0</v>
      </c>
      <c r="BA93" s="57">
        <f>SUMIFS('Histórico de Jogos'!$A:$A,'Histórico de Jogos'!$B:$B,"&gt;="&amp;BA$2,'Histórico de Jogos'!$B:$B,"&lt;="&amp;EOMONTH(BA$2,0),'Histórico de Jogos'!$D:$D,$A93,'Histórico de Jogos'!$F:$F,"E")</f>
        <v>0</v>
      </c>
      <c r="BB93" s="57">
        <f>SUMIFS('Histórico de Jogos'!$A:$A,'Histórico de Jogos'!$B:$B,"&gt;="&amp;BB$2,'Histórico de Jogos'!$B:$B,"&lt;="&amp;EOMONTH(BB$2,0),'Histórico de Jogos'!$D:$D,$A93,'Histórico de Jogos'!$F:$F,"E")</f>
        <v>0</v>
      </c>
      <c r="BC93" s="57">
        <f>SUMIFS('Histórico de Jogos'!$A:$A,'Histórico de Jogos'!$B:$B,"&gt;="&amp;BC$2,'Histórico de Jogos'!$B:$B,"&lt;="&amp;EOMONTH(BC$2,0),'Histórico de Jogos'!$D:$D,$A93,'Histórico de Jogos'!$F:$F,"E")</f>
        <v>0</v>
      </c>
      <c r="BD93" s="57">
        <f>SUMIFS('Histórico de Jogos'!$A:$A,'Histórico de Jogos'!$B:$B,"&gt;="&amp;BD$2,'Histórico de Jogos'!$B:$B,"&lt;="&amp;EOMONTH(BD$2,0),'Histórico de Jogos'!$D:$D,$A93,'Histórico de Jogos'!$F:$F,"E")</f>
        <v>0</v>
      </c>
      <c r="BE93" s="57">
        <f>SUMIFS('Histórico de Jogos'!$A:$A,'Histórico de Jogos'!$B:$B,"&gt;="&amp;BE$2,'Histórico de Jogos'!$B:$B,"&lt;="&amp;EOMONTH(BE$2,0),'Histórico de Jogos'!$D:$D,$A93,'Histórico de Jogos'!$F:$F,"E")</f>
        <v>0</v>
      </c>
      <c r="BF93" s="57">
        <f>SUMIFS('Histórico de Jogos'!$A:$A,'Histórico de Jogos'!$B:$B,"&gt;="&amp;BF$2,'Histórico de Jogos'!$B:$B,"&lt;="&amp;EOMONTH(BF$2,0),'Histórico de Jogos'!$D:$D,$A93,'Histórico de Jogos'!$F:$F,"E")</f>
        <v>0</v>
      </c>
      <c r="BG93" s="57">
        <f>SUMIFS('Histórico de Jogos'!$A:$A,'Histórico de Jogos'!$B:$B,"&gt;="&amp;BG$2,'Histórico de Jogos'!$B:$B,"&lt;="&amp;EOMONTH(BG$2,0),'Histórico de Jogos'!$D:$D,$A93,'Histórico de Jogos'!$F:$F,"E")</f>
        <v>0</v>
      </c>
      <c r="BH93" s="57">
        <f>SUMIFS('Histórico de Jogos'!$A:$A,'Histórico de Jogos'!$B:$B,"&gt;="&amp;BH$2,'Histórico de Jogos'!$B:$B,"&lt;="&amp;EOMONTH(BH$2,0),'Histórico de Jogos'!$D:$D,$A93,'Histórico de Jogos'!$F:$F,"E")</f>
        <v>0</v>
      </c>
      <c r="BI93" s="57">
        <f>SUMIFS('Histórico de Jogos'!$A:$A,'Histórico de Jogos'!$B:$B,"&gt;="&amp;BI$2,'Histórico de Jogos'!$B:$B,"&lt;="&amp;EOMONTH(BI$2,0),'Histórico de Jogos'!$D:$D,$A93,'Histórico de Jogos'!$F:$F,"E")</f>
        <v>0</v>
      </c>
      <c r="BJ93" s="79">
        <f t="shared" ref="BJ93:BU93" si="458">SUM(Z93*3)+(AX93)</f>
        <v>0</v>
      </c>
      <c r="BK93" s="79">
        <f t="shared" si="458"/>
        <v>0</v>
      </c>
      <c r="BL93" s="79">
        <f t="shared" si="458"/>
        <v>0</v>
      </c>
      <c r="BM93" s="79">
        <f t="shared" si="458"/>
        <v>0</v>
      </c>
      <c r="BN93" s="79">
        <f t="shared" si="458"/>
        <v>0</v>
      </c>
      <c r="BO93" s="79">
        <f t="shared" si="458"/>
        <v>0</v>
      </c>
      <c r="BP93" s="79">
        <f t="shared" si="458"/>
        <v>0</v>
      </c>
      <c r="BQ93" s="79">
        <f t="shared" si="458"/>
        <v>0</v>
      </c>
      <c r="BR93" s="79">
        <f t="shared" si="458"/>
        <v>0</v>
      </c>
      <c r="BS93" s="79">
        <f t="shared" si="458"/>
        <v>0</v>
      </c>
      <c r="BT93" s="79">
        <f t="shared" si="458"/>
        <v>0</v>
      </c>
      <c r="BU93" s="79">
        <f t="shared" si="458"/>
        <v>0</v>
      </c>
    </row>
    <row r="94">
      <c r="A94" s="22" t="str">
        <f>Atletas!A:A</f>
        <v/>
      </c>
      <c r="B94" s="78">
        <f t="shared" ref="B94:C94" si="459">BJ94/(4*3)</f>
        <v>0</v>
      </c>
      <c r="C94" s="78">
        <f t="shared" si="459"/>
        <v>0</v>
      </c>
      <c r="D94" s="78">
        <f t="shared" si="7"/>
        <v>0</v>
      </c>
      <c r="E94" s="78">
        <f t="shared" ref="E94:F94" si="460">BM94/(4*3)</f>
        <v>0</v>
      </c>
      <c r="F94" s="78">
        <f t="shared" si="460"/>
        <v>0</v>
      </c>
      <c r="G94" s="78">
        <f t="shared" si="9"/>
        <v>0</v>
      </c>
      <c r="H94" s="78">
        <f t="shared" ref="H94:I94" si="461">BP94/(4*3)</f>
        <v>0</v>
      </c>
      <c r="I94" s="78">
        <f t="shared" si="461"/>
        <v>0</v>
      </c>
      <c r="J94" s="78">
        <f t="shared" si="11"/>
        <v>0</v>
      </c>
      <c r="K94" s="78">
        <f t="shared" ref="K94:M94" si="462">BS94/(4*3)</f>
        <v>0</v>
      </c>
      <c r="L94" s="78">
        <f t="shared" si="462"/>
        <v>0</v>
      </c>
      <c r="M94" s="78">
        <f t="shared" si="462"/>
        <v>0</v>
      </c>
      <c r="N94" s="79">
        <f>SUMIFS('Histórico de Jogos'!$A:$A,'Histórico de Jogos'!$B:$B,"&gt;="&amp;N$2,'Histórico de Jogos'!$B:$B,"&lt;="&amp;EOMONTH(N$2,0),'Histórico de Jogos'!$D:$D,$A94)</f>
        <v>0</v>
      </c>
      <c r="O94" s="79">
        <f>SUMIFS('Histórico de Jogos'!$A:$A,'Histórico de Jogos'!$B:$B,"&gt;="&amp;O$2,'Histórico de Jogos'!$B:$B,"&lt;="&amp;EOMONTH(O$2,0),'Histórico de Jogos'!$D:$D,$A94)</f>
        <v>0</v>
      </c>
      <c r="P94" s="79">
        <f>SUMIFS('Histórico de Jogos'!$A:$A,'Histórico de Jogos'!$B:$B,"&gt;="&amp;P$2,'Histórico de Jogos'!$B:$B,"&lt;="&amp;EOMONTH(P$2,0),'Histórico de Jogos'!$D:$D,$A94)</f>
        <v>0</v>
      </c>
      <c r="Q94" s="79">
        <f>SUMIFS('Histórico de Jogos'!$A:$A,'Histórico de Jogos'!$B:$B,"&gt;="&amp;Q$2,'Histórico de Jogos'!$B:$B,"&lt;="&amp;EOMONTH(Q$2,0),'Histórico de Jogos'!$D:$D,$A94)</f>
        <v>0</v>
      </c>
      <c r="R94" s="79">
        <f>SUMIFS('Histórico de Jogos'!$A:$A,'Histórico de Jogos'!$B:$B,"&gt;="&amp;R$2,'Histórico de Jogos'!$B:$B,"&lt;="&amp;EOMONTH(R$2,0),'Histórico de Jogos'!$D:$D,$A94)</f>
        <v>0</v>
      </c>
      <c r="S94" s="79">
        <f>SUMIFS('Histórico de Jogos'!$A:$A,'Histórico de Jogos'!$B:$B,"&gt;="&amp;S$2,'Histórico de Jogos'!$B:$B,"&lt;="&amp;EOMONTH(S$2,0),'Histórico de Jogos'!$D:$D,$A94)</f>
        <v>0</v>
      </c>
      <c r="T94" s="79">
        <f>SUMIFS('Histórico de Jogos'!$A:$A,'Histórico de Jogos'!$B:$B,"&gt;="&amp;T$2,'Histórico de Jogos'!$B:$B,"&lt;="&amp;EOMONTH(T$2,0),'Histórico de Jogos'!$D:$D,$A94)</f>
        <v>0</v>
      </c>
      <c r="U94" s="79">
        <f>SUMIFS('Histórico de Jogos'!$A:$A,'Histórico de Jogos'!$B:$B,"&gt;="&amp;U$2,'Histórico de Jogos'!$B:$B,"&lt;="&amp;EOMONTH(U$2,0),'Histórico de Jogos'!$D:$D,$A94)</f>
        <v>0</v>
      </c>
      <c r="V94" s="79">
        <f>SUMIFS('Histórico de Jogos'!$A:$A,'Histórico de Jogos'!$B:$B,"&gt;="&amp;V$2,'Histórico de Jogos'!$B:$B,"&lt;="&amp;EOMONTH(V$2,0),'Histórico de Jogos'!$D:$D,$A94)</f>
        <v>0</v>
      </c>
      <c r="W94" s="79">
        <f>SUMIFS('Histórico de Jogos'!$A:$A,'Histórico de Jogos'!$B:$B,"&gt;="&amp;W$2,'Histórico de Jogos'!$B:$B,"&lt;="&amp;EOMONTH(W$2,0),'Histórico de Jogos'!$D:$D,$A94)</f>
        <v>0</v>
      </c>
      <c r="X94" s="79">
        <f>SUMIFS('Histórico de Jogos'!$A:$A,'Histórico de Jogos'!$B:$B,"&gt;="&amp;X$2,'Histórico de Jogos'!$B:$B,"&lt;="&amp;EOMONTH(X$2,0),'Histórico de Jogos'!$D:$D,$A94)</f>
        <v>0</v>
      </c>
      <c r="Y94" s="79">
        <f>SUMIFS('Histórico de Jogos'!$A:$A,'Histórico de Jogos'!$B:$B,"&gt;="&amp;Y$2,'Histórico de Jogos'!$B:$B,"&lt;="&amp;EOMONTH(Y$2,0),'Histórico de Jogos'!$D:$D,$A94)</f>
        <v>0</v>
      </c>
      <c r="Z94" s="80">
        <f>SUMIFS('Histórico de Jogos'!$A:$A,'Histórico de Jogos'!$B:$B,"&gt;="&amp;Z$2,'Histórico de Jogos'!$B:$B,"&lt;="&amp;EOMONTH(Z$2,0),'Histórico de Jogos'!$D:$D,$A94,'Histórico de Jogos'!$F:$F,"V")</f>
        <v>0</v>
      </c>
      <c r="AA94" s="80">
        <f>SUMIFS('Histórico de Jogos'!$A:$A,'Histórico de Jogos'!$B:$B,"&gt;="&amp;AA$2,'Histórico de Jogos'!$B:$B,"&lt;="&amp;EOMONTH(AA$2,0),'Histórico de Jogos'!$D:$D,$A94,'Histórico de Jogos'!$F:$F,"V")</f>
        <v>0</v>
      </c>
      <c r="AB94" s="80">
        <f>SUMIFS('Histórico de Jogos'!$A:$A,'Histórico de Jogos'!$B:$B,"&gt;="&amp;AB$2,'Histórico de Jogos'!$B:$B,"&lt;="&amp;EOMONTH(AB$2,0),'Histórico de Jogos'!$D:$D,$A94,'Histórico de Jogos'!$F:$F,"V")</f>
        <v>0</v>
      </c>
      <c r="AC94" s="80">
        <f>SUMIFS('Histórico de Jogos'!$A:$A,'Histórico de Jogos'!$B:$B,"&gt;="&amp;AC$2,'Histórico de Jogos'!$B:$B,"&lt;="&amp;EOMONTH(AC$2,0),'Histórico de Jogos'!$D:$D,$A94,'Histórico de Jogos'!$F:$F,"V")</f>
        <v>0</v>
      </c>
      <c r="AD94" s="80">
        <f>SUMIFS('Histórico de Jogos'!$A:$A,'Histórico de Jogos'!$B:$B,"&gt;="&amp;AD$2,'Histórico de Jogos'!$B:$B,"&lt;="&amp;EOMONTH(AD$2,0),'Histórico de Jogos'!$D:$D,$A94,'Histórico de Jogos'!$F:$F,"V")</f>
        <v>0</v>
      </c>
      <c r="AE94" s="80">
        <f>SUMIFS('Histórico de Jogos'!$A:$A,'Histórico de Jogos'!$B:$B,"&gt;="&amp;AE$2,'Histórico de Jogos'!$B:$B,"&lt;="&amp;EOMONTH(AE$2,0),'Histórico de Jogos'!$D:$D,$A94,'Histórico de Jogos'!$F:$F,"V")</f>
        <v>0</v>
      </c>
      <c r="AF94" s="80">
        <f>SUMIFS('Histórico de Jogos'!$A:$A,'Histórico de Jogos'!$B:$B,"&gt;="&amp;AF$2,'Histórico de Jogos'!$B:$B,"&lt;="&amp;EOMONTH(AF$2,0),'Histórico de Jogos'!$D:$D,$A94,'Histórico de Jogos'!$F:$F,"V")</f>
        <v>0</v>
      </c>
      <c r="AG94" s="80">
        <f>SUMIFS('Histórico de Jogos'!$A:$A,'Histórico de Jogos'!$B:$B,"&gt;="&amp;AG$2,'Histórico de Jogos'!$B:$B,"&lt;="&amp;EOMONTH(AG$2,0),'Histórico de Jogos'!$D:$D,$A94,'Histórico de Jogos'!$F:$F,"V")</f>
        <v>0</v>
      </c>
      <c r="AH94" s="80">
        <f>SUMIFS('Histórico de Jogos'!$A:$A,'Histórico de Jogos'!$B:$B,"&gt;="&amp;AH$2,'Histórico de Jogos'!$B:$B,"&lt;="&amp;EOMONTH(AH$2,0),'Histórico de Jogos'!$D:$D,$A94,'Histórico de Jogos'!$F:$F,"V")</f>
        <v>0</v>
      </c>
      <c r="AI94" s="80">
        <f>SUMIFS('Histórico de Jogos'!$A:$A,'Histórico de Jogos'!$B:$B,"&gt;="&amp;AI$2,'Histórico de Jogos'!$B:$B,"&lt;="&amp;EOMONTH(AI$2,0),'Histórico de Jogos'!$D:$D,$A94,'Histórico de Jogos'!$F:$F,"V")</f>
        <v>0</v>
      </c>
      <c r="AJ94" s="80">
        <f>SUMIFS('Histórico de Jogos'!$A:$A,'Histórico de Jogos'!$B:$B,"&gt;="&amp;AJ$2,'Histórico de Jogos'!$B:$B,"&lt;="&amp;EOMONTH(AJ$2,0),'Histórico de Jogos'!$D:$D,$A94,'Histórico de Jogos'!$F:$F,"V")</f>
        <v>0</v>
      </c>
      <c r="AK94" s="80">
        <f>SUMIFS('Histórico de Jogos'!$A:$A,'Histórico de Jogos'!$B:$B,"&gt;="&amp;AK$2,'Histórico de Jogos'!$B:$B,"&lt;="&amp;EOMONTH(AK$2,0),'Histórico de Jogos'!$D:$D,$A94,'Histórico de Jogos'!$F:$F,"V")</f>
        <v>0</v>
      </c>
      <c r="AL94" s="81">
        <f>SUMIFS('Histórico de Jogos'!$A:$A,'Histórico de Jogos'!$B:$B,"&gt;="&amp;AL$2,'Histórico de Jogos'!$B:$B,"&lt;="&amp;EOMONTH(AL$2,0),'Histórico de Jogos'!$D:$D,$A94,'Histórico de Jogos'!$F:$F,"D")</f>
        <v>0</v>
      </c>
      <c r="AM94" s="81">
        <f>SUMIFS('Histórico de Jogos'!$A:$A,'Histórico de Jogos'!$B:$B,"&gt;="&amp;AM$2,'Histórico de Jogos'!$B:$B,"&lt;="&amp;EOMONTH(AM$2,0),'Histórico de Jogos'!$D:$D,$A94,'Histórico de Jogos'!$F:$F,"D")</f>
        <v>0</v>
      </c>
      <c r="AN94" s="81">
        <f>SUMIFS('Histórico de Jogos'!$A:$A,'Histórico de Jogos'!$B:$B,"&gt;="&amp;AN$2,'Histórico de Jogos'!$B:$B,"&lt;="&amp;EOMONTH(AN$2,0),'Histórico de Jogos'!$D:$D,$A94,'Histórico de Jogos'!$F:$F,"D")</f>
        <v>0</v>
      </c>
      <c r="AO94" s="81">
        <f>SUMIFS('Histórico de Jogos'!$A:$A,'Histórico de Jogos'!$B:$B,"&gt;="&amp;AO$2,'Histórico de Jogos'!$B:$B,"&lt;="&amp;EOMONTH(AO$2,0),'Histórico de Jogos'!$D:$D,$A94,'Histórico de Jogos'!$F:$F,"D")</f>
        <v>0</v>
      </c>
      <c r="AP94" s="81">
        <f>SUMIFS('Histórico de Jogos'!$A:$A,'Histórico de Jogos'!$B:$B,"&gt;="&amp;AP$2,'Histórico de Jogos'!$B:$B,"&lt;="&amp;EOMONTH(AP$2,0),'Histórico de Jogos'!$D:$D,$A94,'Histórico de Jogos'!$F:$F,"D")</f>
        <v>0</v>
      </c>
      <c r="AQ94" s="81">
        <f>SUMIFS('Histórico de Jogos'!$A:$A,'Histórico de Jogos'!$B:$B,"&gt;="&amp;AQ$2,'Histórico de Jogos'!$B:$B,"&lt;="&amp;EOMONTH(AQ$2,0),'Histórico de Jogos'!$D:$D,$A94,'Histórico de Jogos'!$F:$F,"D")</f>
        <v>0</v>
      </c>
      <c r="AR94" s="81">
        <f>SUMIFS('Histórico de Jogos'!$A:$A,'Histórico de Jogos'!$B:$B,"&gt;="&amp;AR$2,'Histórico de Jogos'!$B:$B,"&lt;="&amp;EOMONTH(AR$2,0),'Histórico de Jogos'!$D:$D,$A94,'Histórico de Jogos'!$F:$F,"D")</f>
        <v>0</v>
      </c>
      <c r="AS94" s="81">
        <f>SUMIFS('Histórico de Jogos'!$A:$A,'Histórico de Jogos'!$B:$B,"&gt;="&amp;AS$2,'Histórico de Jogos'!$B:$B,"&lt;="&amp;EOMONTH(AS$2,0),'Histórico de Jogos'!$D:$D,$A94,'Histórico de Jogos'!$F:$F,"D")</f>
        <v>0</v>
      </c>
      <c r="AT94" s="81">
        <f>SUMIFS('Histórico de Jogos'!$A:$A,'Histórico de Jogos'!$B:$B,"&gt;="&amp;AT$2,'Histórico de Jogos'!$B:$B,"&lt;="&amp;EOMONTH(AT$2,0),'Histórico de Jogos'!$D:$D,$A94,'Histórico de Jogos'!$F:$F,"D")</f>
        <v>0</v>
      </c>
      <c r="AU94" s="81">
        <f>SUMIFS('Histórico de Jogos'!$A:$A,'Histórico de Jogos'!$B:$B,"&gt;="&amp;AU$2,'Histórico de Jogos'!$B:$B,"&lt;="&amp;EOMONTH(AU$2,0),'Histórico de Jogos'!$D:$D,$A94,'Histórico de Jogos'!$F:$F,"D")</f>
        <v>0</v>
      </c>
      <c r="AV94" s="81">
        <f>SUMIFS('Histórico de Jogos'!$A:$A,'Histórico de Jogos'!$B:$B,"&gt;="&amp;AV$2,'Histórico de Jogos'!$B:$B,"&lt;="&amp;EOMONTH(AV$2,0),'Histórico de Jogos'!$D:$D,$A94,'Histórico de Jogos'!$F:$F,"D")</f>
        <v>0</v>
      </c>
      <c r="AW94" s="81">
        <f>SUMIFS('Histórico de Jogos'!$A:$A,'Histórico de Jogos'!$B:$B,"&gt;="&amp;AW$2,'Histórico de Jogos'!$B:$B,"&lt;="&amp;EOMONTH(AW$2,0),'Histórico de Jogos'!$D:$D,$A94,'Histórico de Jogos'!$F:$F,"D")</f>
        <v>0</v>
      </c>
      <c r="AX94" s="57">
        <f>SUMIFS('Histórico de Jogos'!$A:$A,'Histórico de Jogos'!$B:$B,"&gt;="&amp;AX$2,'Histórico de Jogos'!$B:$B,"&lt;="&amp;EOMONTH(AX$2,0),'Histórico de Jogos'!$D:$D,$A94,'Histórico de Jogos'!$F:$F,"E")</f>
        <v>0</v>
      </c>
      <c r="AY94" s="57">
        <f>SUMIFS('Histórico de Jogos'!$A:$A,'Histórico de Jogos'!$B:$B,"&gt;="&amp;AY$2,'Histórico de Jogos'!$B:$B,"&lt;="&amp;EOMONTH(AY$2,0),'Histórico de Jogos'!$D:$D,$A94,'Histórico de Jogos'!$F:$F,"E")</f>
        <v>0</v>
      </c>
      <c r="AZ94" s="57">
        <f>SUMIFS('Histórico de Jogos'!$A:$A,'Histórico de Jogos'!$B:$B,"&gt;="&amp;AZ$2,'Histórico de Jogos'!$B:$B,"&lt;="&amp;EOMONTH(AZ$2,0),'Histórico de Jogos'!$D:$D,$A94,'Histórico de Jogos'!$F:$F,"E")</f>
        <v>0</v>
      </c>
      <c r="BA94" s="57">
        <f>SUMIFS('Histórico de Jogos'!$A:$A,'Histórico de Jogos'!$B:$B,"&gt;="&amp;BA$2,'Histórico de Jogos'!$B:$B,"&lt;="&amp;EOMONTH(BA$2,0),'Histórico de Jogos'!$D:$D,$A94,'Histórico de Jogos'!$F:$F,"E")</f>
        <v>0</v>
      </c>
      <c r="BB94" s="57">
        <f>SUMIFS('Histórico de Jogos'!$A:$A,'Histórico de Jogos'!$B:$B,"&gt;="&amp;BB$2,'Histórico de Jogos'!$B:$B,"&lt;="&amp;EOMONTH(BB$2,0),'Histórico de Jogos'!$D:$D,$A94,'Histórico de Jogos'!$F:$F,"E")</f>
        <v>0</v>
      </c>
      <c r="BC94" s="57">
        <f>SUMIFS('Histórico de Jogos'!$A:$A,'Histórico de Jogos'!$B:$B,"&gt;="&amp;BC$2,'Histórico de Jogos'!$B:$B,"&lt;="&amp;EOMONTH(BC$2,0),'Histórico de Jogos'!$D:$D,$A94,'Histórico de Jogos'!$F:$F,"E")</f>
        <v>0</v>
      </c>
      <c r="BD94" s="57">
        <f>SUMIFS('Histórico de Jogos'!$A:$A,'Histórico de Jogos'!$B:$B,"&gt;="&amp;BD$2,'Histórico de Jogos'!$B:$B,"&lt;="&amp;EOMONTH(BD$2,0),'Histórico de Jogos'!$D:$D,$A94,'Histórico de Jogos'!$F:$F,"E")</f>
        <v>0</v>
      </c>
      <c r="BE94" s="57">
        <f>SUMIFS('Histórico de Jogos'!$A:$A,'Histórico de Jogos'!$B:$B,"&gt;="&amp;BE$2,'Histórico de Jogos'!$B:$B,"&lt;="&amp;EOMONTH(BE$2,0),'Histórico de Jogos'!$D:$D,$A94,'Histórico de Jogos'!$F:$F,"E")</f>
        <v>0</v>
      </c>
      <c r="BF94" s="57">
        <f>SUMIFS('Histórico de Jogos'!$A:$A,'Histórico de Jogos'!$B:$B,"&gt;="&amp;BF$2,'Histórico de Jogos'!$B:$B,"&lt;="&amp;EOMONTH(BF$2,0),'Histórico de Jogos'!$D:$D,$A94,'Histórico de Jogos'!$F:$F,"E")</f>
        <v>0</v>
      </c>
      <c r="BG94" s="57">
        <f>SUMIFS('Histórico de Jogos'!$A:$A,'Histórico de Jogos'!$B:$B,"&gt;="&amp;BG$2,'Histórico de Jogos'!$B:$B,"&lt;="&amp;EOMONTH(BG$2,0),'Histórico de Jogos'!$D:$D,$A94,'Histórico de Jogos'!$F:$F,"E")</f>
        <v>0</v>
      </c>
      <c r="BH94" s="57">
        <f>SUMIFS('Histórico de Jogos'!$A:$A,'Histórico de Jogos'!$B:$B,"&gt;="&amp;BH$2,'Histórico de Jogos'!$B:$B,"&lt;="&amp;EOMONTH(BH$2,0),'Histórico de Jogos'!$D:$D,$A94,'Histórico de Jogos'!$F:$F,"E")</f>
        <v>0</v>
      </c>
      <c r="BI94" s="57">
        <f>SUMIFS('Histórico de Jogos'!$A:$A,'Histórico de Jogos'!$B:$B,"&gt;="&amp;BI$2,'Histórico de Jogos'!$B:$B,"&lt;="&amp;EOMONTH(BI$2,0),'Histórico de Jogos'!$D:$D,$A94,'Histórico de Jogos'!$F:$F,"E")</f>
        <v>0</v>
      </c>
      <c r="BJ94" s="79">
        <f t="shared" ref="BJ94:BU94" si="463">SUM(Z94*3)+(AX94)</f>
        <v>0</v>
      </c>
      <c r="BK94" s="79">
        <f t="shared" si="463"/>
        <v>0</v>
      </c>
      <c r="BL94" s="79">
        <f t="shared" si="463"/>
        <v>0</v>
      </c>
      <c r="BM94" s="79">
        <f t="shared" si="463"/>
        <v>0</v>
      </c>
      <c r="BN94" s="79">
        <f t="shared" si="463"/>
        <v>0</v>
      </c>
      <c r="BO94" s="79">
        <f t="shared" si="463"/>
        <v>0</v>
      </c>
      <c r="BP94" s="79">
        <f t="shared" si="463"/>
        <v>0</v>
      </c>
      <c r="BQ94" s="79">
        <f t="shared" si="463"/>
        <v>0</v>
      </c>
      <c r="BR94" s="79">
        <f t="shared" si="463"/>
        <v>0</v>
      </c>
      <c r="BS94" s="79">
        <f t="shared" si="463"/>
        <v>0</v>
      </c>
      <c r="BT94" s="79">
        <f t="shared" si="463"/>
        <v>0</v>
      </c>
      <c r="BU94" s="79">
        <f t="shared" si="463"/>
        <v>0</v>
      </c>
    </row>
    <row r="95">
      <c r="A95" s="22" t="str">
        <f>Atletas!A:A</f>
        <v/>
      </c>
      <c r="B95" s="78">
        <f t="shared" ref="B95:C95" si="464">BJ95/(4*3)</f>
        <v>0</v>
      </c>
      <c r="C95" s="78">
        <f t="shared" si="464"/>
        <v>0</v>
      </c>
      <c r="D95" s="78">
        <f t="shared" si="7"/>
        <v>0</v>
      </c>
      <c r="E95" s="78">
        <f t="shared" ref="E95:F95" si="465">BM95/(4*3)</f>
        <v>0</v>
      </c>
      <c r="F95" s="78">
        <f t="shared" si="465"/>
        <v>0</v>
      </c>
      <c r="G95" s="78">
        <f t="shared" si="9"/>
        <v>0</v>
      </c>
      <c r="H95" s="78">
        <f t="shared" ref="H95:I95" si="466">BP95/(4*3)</f>
        <v>0</v>
      </c>
      <c r="I95" s="78">
        <f t="shared" si="466"/>
        <v>0</v>
      </c>
      <c r="J95" s="78">
        <f t="shared" si="11"/>
        <v>0</v>
      </c>
      <c r="K95" s="78">
        <f t="shared" ref="K95:M95" si="467">BS95/(4*3)</f>
        <v>0</v>
      </c>
      <c r="L95" s="78">
        <f t="shared" si="467"/>
        <v>0</v>
      </c>
      <c r="M95" s="78">
        <f t="shared" si="467"/>
        <v>0</v>
      </c>
      <c r="N95" s="79">
        <f>SUMIFS('Histórico de Jogos'!$A:$A,'Histórico de Jogos'!$B:$B,"&gt;="&amp;N$2,'Histórico de Jogos'!$B:$B,"&lt;="&amp;EOMONTH(N$2,0),'Histórico de Jogos'!$D:$D,$A95)</f>
        <v>0</v>
      </c>
      <c r="O95" s="79">
        <f>SUMIFS('Histórico de Jogos'!$A:$A,'Histórico de Jogos'!$B:$B,"&gt;="&amp;O$2,'Histórico de Jogos'!$B:$B,"&lt;="&amp;EOMONTH(O$2,0),'Histórico de Jogos'!$D:$D,$A95)</f>
        <v>0</v>
      </c>
      <c r="P95" s="79">
        <f>SUMIFS('Histórico de Jogos'!$A:$A,'Histórico de Jogos'!$B:$B,"&gt;="&amp;P$2,'Histórico de Jogos'!$B:$B,"&lt;="&amp;EOMONTH(P$2,0),'Histórico de Jogos'!$D:$D,$A95)</f>
        <v>0</v>
      </c>
      <c r="Q95" s="79">
        <f>SUMIFS('Histórico de Jogos'!$A:$A,'Histórico de Jogos'!$B:$B,"&gt;="&amp;Q$2,'Histórico de Jogos'!$B:$B,"&lt;="&amp;EOMONTH(Q$2,0),'Histórico de Jogos'!$D:$D,$A95)</f>
        <v>0</v>
      </c>
      <c r="R95" s="79">
        <f>SUMIFS('Histórico de Jogos'!$A:$A,'Histórico de Jogos'!$B:$B,"&gt;="&amp;R$2,'Histórico de Jogos'!$B:$B,"&lt;="&amp;EOMONTH(R$2,0),'Histórico de Jogos'!$D:$D,$A95)</f>
        <v>0</v>
      </c>
      <c r="S95" s="79">
        <f>SUMIFS('Histórico de Jogos'!$A:$A,'Histórico de Jogos'!$B:$B,"&gt;="&amp;S$2,'Histórico de Jogos'!$B:$B,"&lt;="&amp;EOMONTH(S$2,0),'Histórico de Jogos'!$D:$D,$A95)</f>
        <v>0</v>
      </c>
      <c r="T95" s="79">
        <f>SUMIFS('Histórico de Jogos'!$A:$A,'Histórico de Jogos'!$B:$B,"&gt;="&amp;T$2,'Histórico de Jogos'!$B:$B,"&lt;="&amp;EOMONTH(T$2,0),'Histórico de Jogos'!$D:$D,$A95)</f>
        <v>0</v>
      </c>
      <c r="U95" s="79">
        <f>SUMIFS('Histórico de Jogos'!$A:$A,'Histórico de Jogos'!$B:$B,"&gt;="&amp;U$2,'Histórico de Jogos'!$B:$B,"&lt;="&amp;EOMONTH(U$2,0),'Histórico de Jogos'!$D:$D,$A95)</f>
        <v>0</v>
      </c>
      <c r="V95" s="79">
        <f>SUMIFS('Histórico de Jogos'!$A:$A,'Histórico de Jogos'!$B:$B,"&gt;="&amp;V$2,'Histórico de Jogos'!$B:$B,"&lt;="&amp;EOMONTH(V$2,0),'Histórico de Jogos'!$D:$D,$A95)</f>
        <v>0</v>
      </c>
      <c r="W95" s="79">
        <f>SUMIFS('Histórico de Jogos'!$A:$A,'Histórico de Jogos'!$B:$B,"&gt;="&amp;W$2,'Histórico de Jogos'!$B:$B,"&lt;="&amp;EOMONTH(W$2,0),'Histórico de Jogos'!$D:$D,$A95)</f>
        <v>0</v>
      </c>
      <c r="X95" s="79">
        <f>SUMIFS('Histórico de Jogos'!$A:$A,'Histórico de Jogos'!$B:$B,"&gt;="&amp;X$2,'Histórico de Jogos'!$B:$B,"&lt;="&amp;EOMONTH(X$2,0),'Histórico de Jogos'!$D:$D,$A95)</f>
        <v>0</v>
      </c>
      <c r="Y95" s="79">
        <f>SUMIFS('Histórico de Jogos'!$A:$A,'Histórico de Jogos'!$B:$B,"&gt;="&amp;Y$2,'Histórico de Jogos'!$B:$B,"&lt;="&amp;EOMONTH(Y$2,0),'Histórico de Jogos'!$D:$D,$A95)</f>
        <v>0</v>
      </c>
      <c r="Z95" s="80">
        <f>SUMIFS('Histórico de Jogos'!$A:$A,'Histórico de Jogos'!$B:$B,"&gt;="&amp;Z$2,'Histórico de Jogos'!$B:$B,"&lt;="&amp;EOMONTH(Z$2,0),'Histórico de Jogos'!$D:$D,$A95,'Histórico de Jogos'!$F:$F,"V")</f>
        <v>0</v>
      </c>
      <c r="AA95" s="80">
        <f>SUMIFS('Histórico de Jogos'!$A:$A,'Histórico de Jogos'!$B:$B,"&gt;="&amp;AA$2,'Histórico de Jogos'!$B:$B,"&lt;="&amp;EOMONTH(AA$2,0),'Histórico de Jogos'!$D:$D,$A95,'Histórico de Jogos'!$F:$F,"V")</f>
        <v>0</v>
      </c>
      <c r="AB95" s="80">
        <f>SUMIFS('Histórico de Jogos'!$A:$A,'Histórico de Jogos'!$B:$B,"&gt;="&amp;AB$2,'Histórico de Jogos'!$B:$B,"&lt;="&amp;EOMONTH(AB$2,0),'Histórico de Jogos'!$D:$D,$A95,'Histórico de Jogos'!$F:$F,"V")</f>
        <v>0</v>
      </c>
      <c r="AC95" s="80">
        <f>SUMIFS('Histórico de Jogos'!$A:$A,'Histórico de Jogos'!$B:$B,"&gt;="&amp;AC$2,'Histórico de Jogos'!$B:$B,"&lt;="&amp;EOMONTH(AC$2,0),'Histórico de Jogos'!$D:$D,$A95,'Histórico de Jogos'!$F:$F,"V")</f>
        <v>0</v>
      </c>
      <c r="AD95" s="80">
        <f>SUMIFS('Histórico de Jogos'!$A:$A,'Histórico de Jogos'!$B:$B,"&gt;="&amp;AD$2,'Histórico de Jogos'!$B:$B,"&lt;="&amp;EOMONTH(AD$2,0),'Histórico de Jogos'!$D:$D,$A95,'Histórico de Jogos'!$F:$F,"V")</f>
        <v>0</v>
      </c>
      <c r="AE95" s="80">
        <f>SUMIFS('Histórico de Jogos'!$A:$A,'Histórico de Jogos'!$B:$B,"&gt;="&amp;AE$2,'Histórico de Jogos'!$B:$B,"&lt;="&amp;EOMONTH(AE$2,0),'Histórico de Jogos'!$D:$D,$A95,'Histórico de Jogos'!$F:$F,"V")</f>
        <v>0</v>
      </c>
      <c r="AF95" s="80">
        <f>SUMIFS('Histórico de Jogos'!$A:$A,'Histórico de Jogos'!$B:$B,"&gt;="&amp;AF$2,'Histórico de Jogos'!$B:$B,"&lt;="&amp;EOMONTH(AF$2,0),'Histórico de Jogos'!$D:$D,$A95,'Histórico de Jogos'!$F:$F,"V")</f>
        <v>0</v>
      </c>
      <c r="AG95" s="80">
        <f>SUMIFS('Histórico de Jogos'!$A:$A,'Histórico de Jogos'!$B:$B,"&gt;="&amp;AG$2,'Histórico de Jogos'!$B:$B,"&lt;="&amp;EOMONTH(AG$2,0),'Histórico de Jogos'!$D:$D,$A95,'Histórico de Jogos'!$F:$F,"V")</f>
        <v>0</v>
      </c>
      <c r="AH95" s="80">
        <f>SUMIFS('Histórico de Jogos'!$A:$A,'Histórico de Jogos'!$B:$B,"&gt;="&amp;AH$2,'Histórico de Jogos'!$B:$B,"&lt;="&amp;EOMONTH(AH$2,0),'Histórico de Jogos'!$D:$D,$A95,'Histórico de Jogos'!$F:$F,"V")</f>
        <v>0</v>
      </c>
      <c r="AI95" s="80">
        <f>SUMIFS('Histórico de Jogos'!$A:$A,'Histórico de Jogos'!$B:$B,"&gt;="&amp;AI$2,'Histórico de Jogos'!$B:$B,"&lt;="&amp;EOMONTH(AI$2,0),'Histórico de Jogos'!$D:$D,$A95,'Histórico de Jogos'!$F:$F,"V")</f>
        <v>0</v>
      </c>
      <c r="AJ95" s="80">
        <f>SUMIFS('Histórico de Jogos'!$A:$A,'Histórico de Jogos'!$B:$B,"&gt;="&amp;AJ$2,'Histórico de Jogos'!$B:$B,"&lt;="&amp;EOMONTH(AJ$2,0),'Histórico de Jogos'!$D:$D,$A95,'Histórico de Jogos'!$F:$F,"V")</f>
        <v>0</v>
      </c>
      <c r="AK95" s="80">
        <f>SUMIFS('Histórico de Jogos'!$A:$A,'Histórico de Jogos'!$B:$B,"&gt;="&amp;AK$2,'Histórico de Jogos'!$B:$B,"&lt;="&amp;EOMONTH(AK$2,0),'Histórico de Jogos'!$D:$D,$A95,'Histórico de Jogos'!$F:$F,"V")</f>
        <v>0</v>
      </c>
      <c r="AL95" s="81">
        <f>SUMIFS('Histórico de Jogos'!$A:$A,'Histórico de Jogos'!$B:$B,"&gt;="&amp;AL$2,'Histórico de Jogos'!$B:$B,"&lt;="&amp;EOMONTH(AL$2,0),'Histórico de Jogos'!$D:$D,$A95,'Histórico de Jogos'!$F:$F,"D")</f>
        <v>0</v>
      </c>
      <c r="AM95" s="81">
        <f>SUMIFS('Histórico de Jogos'!$A:$A,'Histórico de Jogos'!$B:$B,"&gt;="&amp;AM$2,'Histórico de Jogos'!$B:$B,"&lt;="&amp;EOMONTH(AM$2,0),'Histórico de Jogos'!$D:$D,$A95,'Histórico de Jogos'!$F:$F,"D")</f>
        <v>0</v>
      </c>
      <c r="AN95" s="81">
        <f>SUMIFS('Histórico de Jogos'!$A:$A,'Histórico de Jogos'!$B:$B,"&gt;="&amp;AN$2,'Histórico de Jogos'!$B:$B,"&lt;="&amp;EOMONTH(AN$2,0),'Histórico de Jogos'!$D:$D,$A95,'Histórico de Jogos'!$F:$F,"D")</f>
        <v>0</v>
      </c>
      <c r="AO95" s="81">
        <f>SUMIFS('Histórico de Jogos'!$A:$A,'Histórico de Jogos'!$B:$B,"&gt;="&amp;AO$2,'Histórico de Jogos'!$B:$B,"&lt;="&amp;EOMONTH(AO$2,0),'Histórico de Jogos'!$D:$D,$A95,'Histórico de Jogos'!$F:$F,"D")</f>
        <v>0</v>
      </c>
      <c r="AP95" s="81">
        <f>SUMIFS('Histórico de Jogos'!$A:$A,'Histórico de Jogos'!$B:$B,"&gt;="&amp;AP$2,'Histórico de Jogos'!$B:$B,"&lt;="&amp;EOMONTH(AP$2,0),'Histórico de Jogos'!$D:$D,$A95,'Histórico de Jogos'!$F:$F,"D")</f>
        <v>0</v>
      </c>
      <c r="AQ95" s="81">
        <f>SUMIFS('Histórico de Jogos'!$A:$A,'Histórico de Jogos'!$B:$B,"&gt;="&amp;AQ$2,'Histórico de Jogos'!$B:$B,"&lt;="&amp;EOMONTH(AQ$2,0),'Histórico de Jogos'!$D:$D,$A95,'Histórico de Jogos'!$F:$F,"D")</f>
        <v>0</v>
      </c>
      <c r="AR95" s="81">
        <f>SUMIFS('Histórico de Jogos'!$A:$A,'Histórico de Jogos'!$B:$B,"&gt;="&amp;AR$2,'Histórico de Jogos'!$B:$B,"&lt;="&amp;EOMONTH(AR$2,0),'Histórico de Jogos'!$D:$D,$A95,'Histórico de Jogos'!$F:$F,"D")</f>
        <v>0</v>
      </c>
      <c r="AS95" s="81">
        <f>SUMIFS('Histórico de Jogos'!$A:$A,'Histórico de Jogos'!$B:$B,"&gt;="&amp;AS$2,'Histórico de Jogos'!$B:$B,"&lt;="&amp;EOMONTH(AS$2,0),'Histórico de Jogos'!$D:$D,$A95,'Histórico de Jogos'!$F:$F,"D")</f>
        <v>0</v>
      </c>
      <c r="AT95" s="81">
        <f>SUMIFS('Histórico de Jogos'!$A:$A,'Histórico de Jogos'!$B:$B,"&gt;="&amp;AT$2,'Histórico de Jogos'!$B:$B,"&lt;="&amp;EOMONTH(AT$2,0),'Histórico de Jogos'!$D:$D,$A95,'Histórico de Jogos'!$F:$F,"D")</f>
        <v>0</v>
      </c>
      <c r="AU95" s="81">
        <f>SUMIFS('Histórico de Jogos'!$A:$A,'Histórico de Jogos'!$B:$B,"&gt;="&amp;AU$2,'Histórico de Jogos'!$B:$B,"&lt;="&amp;EOMONTH(AU$2,0),'Histórico de Jogos'!$D:$D,$A95,'Histórico de Jogos'!$F:$F,"D")</f>
        <v>0</v>
      </c>
      <c r="AV95" s="81">
        <f>SUMIFS('Histórico de Jogos'!$A:$A,'Histórico de Jogos'!$B:$B,"&gt;="&amp;AV$2,'Histórico de Jogos'!$B:$B,"&lt;="&amp;EOMONTH(AV$2,0),'Histórico de Jogos'!$D:$D,$A95,'Histórico de Jogos'!$F:$F,"D")</f>
        <v>0</v>
      </c>
      <c r="AW95" s="81">
        <f>SUMIFS('Histórico de Jogos'!$A:$A,'Histórico de Jogos'!$B:$B,"&gt;="&amp;AW$2,'Histórico de Jogos'!$B:$B,"&lt;="&amp;EOMONTH(AW$2,0),'Histórico de Jogos'!$D:$D,$A95,'Histórico de Jogos'!$F:$F,"D")</f>
        <v>0</v>
      </c>
      <c r="AX95" s="57">
        <f>SUMIFS('Histórico de Jogos'!$A:$A,'Histórico de Jogos'!$B:$B,"&gt;="&amp;AX$2,'Histórico de Jogos'!$B:$B,"&lt;="&amp;EOMONTH(AX$2,0),'Histórico de Jogos'!$D:$D,$A95,'Histórico de Jogos'!$F:$F,"E")</f>
        <v>0</v>
      </c>
      <c r="AY95" s="57">
        <f>SUMIFS('Histórico de Jogos'!$A:$A,'Histórico de Jogos'!$B:$B,"&gt;="&amp;AY$2,'Histórico de Jogos'!$B:$B,"&lt;="&amp;EOMONTH(AY$2,0),'Histórico de Jogos'!$D:$D,$A95,'Histórico de Jogos'!$F:$F,"E")</f>
        <v>0</v>
      </c>
      <c r="AZ95" s="57">
        <f>SUMIFS('Histórico de Jogos'!$A:$A,'Histórico de Jogos'!$B:$B,"&gt;="&amp;AZ$2,'Histórico de Jogos'!$B:$B,"&lt;="&amp;EOMONTH(AZ$2,0),'Histórico de Jogos'!$D:$D,$A95,'Histórico de Jogos'!$F:$F,"E")</f>
        <v>0</v>
      </c>
      <c r="BA95" s="57">
        <f>SUMIFS('Histórico de Jogos'!$A:$A,'Histórico de Jogos'!$B:$B,"&gt;="&amp;BA$2,'Histórico de Jogos'!$B:$B,"&lt;="&amp;EOMONTH(BA$2,0),'Histórico de Jogos'!$D:$D,$A95,'Histórico de Jogos'!$F:$F,"E")</f>
        <v>0</v>
      </c>
      <c r="BB95" s="57">
        <f>SUMIFS('Histórico de Jogos'!$A:$A,'Histórico de Jogos'!$B:$B,"&gt;="&amp;BB$2,'Histórico de Jogos'!$B:$B,"&lt;="&amp;EOMONTH(BB$2,0),'Histórico de Jogos'!$D:$D,$A95,'Histórico de Jogos'!$F:$F,"E")</f>
        <v>0</v>
      </c>
      <c r="BC95" s="57">
        <f>SUMIFS('Histórico de Jogos'!$A:$A,'Histórico de Jogos'!$B:$B,"&gt;="&amp;BC$2,'Histórico de Jogos'!$B:$B,"&lt;="&amp;EOMONTH(BC$2,0),'Histórico de Jogos'!$D:$D,$A95,'Histórico de Jogos'!$F:$F,"E")</f>
        <v>0</v>
      </c>
      <c r="BD95" s="57">
        <f>SUMIFS('Histórico de Jogos'!$A:$A,'Histórico de Jogos'!$B:$B,"&gt;="&amp;BD$2,'Histórico de Jogos'!$B:$B,"&lt;="&amp;EOMONTH(BD$2,0),'Histórico de Jogos'!$D:$D,$A95,'Histórico de Jogos'!$F:$F,"E")</f>
        <v>0</v>
      </c>
      <c r="BE95" s="57">
        <f>SUMIFS('Histórico de Jogos'!$A:$A,'Histórico de Jogos'!$B:$B,"&gt;="&amp;BE$2,'Histórico de Jogos'!$B:$B,"&lt;="&amp;EOMONTH(BE$2,0),'Histórico de Jogos'!$D:$D,$A95,'Histórico de Jogos'!$F:$F,"E")</f>
        <v>0</v>
      </c>
      <c r="BF95" s="57">
        <f>SUMIFS('Histórico de Jogos'!$A:$A,'Histórico de Jogos'!$B:$B,"&gt;="&amp;BF$2,'Histórico de Jogos'!$B:$B,"&lt;="&amp;EOMONTH(BF$2,0),'Histórico de Jogos'!$D:$D,$A95,'Histórico de Jogos'!$F:$F,"E")</f>
        <v>0</v>
      </c>
      <c r="BG95" s="57">
        <f>SUMIFS('Histórico de Jogos'!$A:$A,'Histórico de Jogos'!$B:$B,"&gt;="&amp;BG$2,'Histórico de Jogos'!$B:$B,"&lt;="&amp;EOMONTH(BG$2,0),'Histórico de Jogos'!$D:$D,$A95,'Histórico de Jogos'!$F:$F,"E")</f>
        <v>0</v>
      </c>
      <c r="BH95" s="57">
        <f>SUMIFS('Histórico de Jogos'!$A:$A,'Histórico de Jogos'!$B:$B,"&gt;="&amp;BH$2,'Histórico de Jogos'!$B:$B,"&lt;="&amp;EOMONTH(BH$2,0),'Histórico de Jogos'!$D:$D,$A95,'Histórico de Jogos'!$F:$F,"E")</f>
        <v>0</v>
      </c>
      <c r="BI95" s="57">
        <f>SUMIFS('Histórico de Jogos'!$A:$A,'Histórico de Jogos'!$B:$B,"&gt;="&amp;BI$2,'Histórico de Jogos'!$B:$B,"&lt;="&amp;EOMONTH(BI$2,0),'Histórico de Jogos'!$D:$D,$A95,'Histórico de Jogos'!$F:$F,"E")</f>
        <v>0</v>
      </c>
      <c r="BJ95" s="79">
        <f t="shared" ref="BJ95:BU95" si="468">SUM(Z95*3)+(AX95)</f>
        <v>0</v>
      </c>
      <c r="BK95" s="79">
        <f t="shared" si="468"/>
        <v>0</v>
      </c>
      <c r="BL95" s="79">
        <f t="shared" si="468"/>
        <v>0</v>
      </c>
      <c r="BM95" s="79">
        <f t="shared" si="468"/>
        <v>0</v>
      </c>
      <c r="BN95" s="79">
        <f t="shared" si="468"/>
        <v>0</v>
      </c>
      <c r="BO95" s="79">
        <f t="shared" si="468"/>
        <v>0</v>
      </c>
      <c r="BP95" s="79">
        <f t="shared" si="468"/>
        <v>0</v>
      </c>
      <c r="BQ95" s="79">
        <f t="shared" si="468"/>
        <v>0</v>
      </c>
      <c r="BR95" s="79">
        <f t="shared" si="468"/>
        <v>0</v>
      </c>
      <c r="BS95" s="79">
        <f t="shared" si="468"/>
        <v>0</v>
      </c>
      <c r="BT95" s="79">
        <f t="shared" si="468"/>
        <v>0</v>
      </c>
      <c r="BU95" s="79">
        <f t="shared" si="468"/>
        <v>0</v>
      </c>
    </row>
    <row r="96">
      <c r="A96" s="22" t="str">
        <f>Atletas!A:A</f>
        <v/>
      </c>
      <c r="B96" s="78">
        <f t="shared" ref="B96:C96" si="469">BJ96/(4*3)</f>
        <v>0</v>
      </c>
      <c r="C96" s="78">
        <f t="shared" si="469"/>
        <v>0</v>
      </c>
      <c r="D96" s="78">
        <f t="shared" si="7"/>
        <v>0</v>
      </c>
      <c r="E96" s="78">
        <f t="shared" ref="E96:F96" si="470">BM96/(4*3)</f>
        <v>0</v>
      </c>
      <c r="F96" s="78">
        <f t="shared" si="470"/>
        <v>0</v>
      </c>
      <c r="G96" s="78">
        <f t="shared" si="9"/>
        <v>0</v>
      </c>
      <c r="H96" s="78">
        <f t="shared" ref="H96:I96" si="471">BP96/(4*3)</f>
        <v>0</v>
      </c>
      <c r="I96" s="78">
        <f t="shared" si="471"/>
        <v>0</v>
      </c>
      <c r="J96" s="78">
        <f t="shared" si="11"/>
        <v>0</v>
      </c>
      <c r="K96" s="78">
        <f t="shared" ref="K96:M96" si="472">BS96/(4*3)</f>
        <v>0</v>
      </c>
      <c r="L96" s="78">
        <f t="shared" si="472"/>
        <v>0</v>
      </c>
      <c r="M96" s="78">
        <f t="shared" si="472"/>
        <v>0</v>
      </c>
      <c r="N96" s="79">
        <f>SUMIFS('Histórico de Jogos'!$A:$A,'Histórico de Jogos'!$B:$B,"&gt;="&amp;N$2,'Histórico de Jogos'!$B:$B,"&lt;="&amp;EOMONTH(N$2,0),'Histórico de Jogos'!$D:$D,$A96)</f>
        <v>0</v>
      </c>
      <c r="O96" s="79">
        <f>SUMIFS('Histórico de Jogos'!$A:$A,'Histórico de Jogos'!$B:$B,"&gt;="&amp;O$2,'Histórico de Jogos'!$B:$B,"&lt;="&amp;EOMONTH(O$2,0),'Histórico de Jogos'!$D:$D,$A96)</f>
        <v>0</v>
      </c>
      <c r="P96" s="79">
        <f>SUMIFS('Histórico de Jogos'!$A:$A,'Histórico de Jogos'!$B:$B,"&gt;="&amp;P$2,'Histórico de Jogos'!$B:$B,"&lt;="&amp;EOMONTH(P$2,0),'Histórico de Jogos'!$D:$D,$A96)</f>
        <v>0</v>
      </c>
      <c r="Q96" s="79">
        <f>SUMIFS('Histórico de Jogos'!$A:$A,'Histórico de Jogos'!$B:$B,"&gt;="&amp;Q$2,'Histórico de Jogos'!$B:$B,"&lt;="&amp;EOMONTH(Q$2,0),'Histórico de Jogos'!$D:$D,$A96)</f>
        <v>0</v>
      </c>
      <c r="R96" s="79">
        <f>SUMIFS('Histórico de Jogos'!$A:$A,'Histórico de Jogos'!$B:$B,"&gt;="&amp;R$2,'Histórico de Jogos'!$B:$B,"&lt;="&amp;EOMONTH(R$2,0),'Histórico de Jogos'!$D:$D,$A96)</f>
        <v>0</v>
      </c>
      <c r="S96" s="79">
        <f>SUMIFS('Histórico de Jogos'!$A:$A,'Histórico de Jogos'!$B:$B,"&gt;="&amp;S$2,'Histórico de Jogos'!$B:$B,"&lt;="&amp;EOMONTH(S$2,0),'Histórico de Jogos'!$D:$D,$A96)</f>
        <v>0</v>
      </c>
      <c r="T96" s="79">
        <f>SUMIFS('Histórico de Jogos'!$A:$A,'Histórico de Jogos'!$B:$B,"&gt;="&amp;T$2,'Histórico de Jogos'!$B:$B,"&lt;="&amp;EOMONTH(T$2,0),'Histórico de Jogos'!$D:$D,$A96)</f>
        <v>0</v>
      </c>
      <c r="U96" s="79">
        <f>SUMIFS('Histórico de Jogos'!$A:$A,'Histórico de Jogos'!$B:$B,"&gt;="&amp;U$2,'Histórico de Jogos'!$B:$B,"&lt;="&amp;EOMONTH(U$2,0),'Histórico de Jogos'!$D:$D,$A96)</f>
        <v>0</v>
      </c>
      <c r="V96" s="79">
        <f>SUMIFS('Histórico de Jogos'!$A:$A,'Histórico de Jogos'!$B:$B,"&gt;="&amp;V$2,'Histórico de Jogos'!$B:$B,"&lt;="&amp;EOMONTH(V$2,0),'Histórico de Jogos'!$D:$D,$A96)</f>
        <v>0</v>
      </c>
      <c r="W96" s="79">
        <f>SUMIFS('Histórico de Jogos'!$A:$A,'Histórico de Jogos'!$B:$B,"&gt;="&amp;W$2,'Histórico de Jogos'!$B:$B,"&lt;="&amp;EOMONTH(W$2,0),'Histórico de Jogos'!$D:$D,$A96)</f>
        <v>0</v>
      </c>
      <c r="X96" s="79">
        <f>SUMIFS('Histórico de Jogos'!$A:$A,'Histórico de Jogos'!$B:$B,"&gt;="&amp;X$2,'Histórico de Jogos'!$B:$B,"&lt;="&amp;EOMONTH(X$2,0),'Histórico de Jogos'!$D:$D,$A96)</f>
        <v>0</v>
      </c>
      <c r="Y96" s="79">
        <f>SUMIFS('Histórico de Jogos'!$A:$A,'Histórico de Jogos'!$B:$B,"&gt;="&amp;Y$2,'Histórico de Jogos'!$B:$B,"&lt;="&amp;EOMONTH(Y$2,0),'Histórico de Jogos'!$D:$D,$A96)</f>
        <v>0</v>
      </c>
      <c r="Z96" s="80">
        <f>SUMIFS('Histórico de Jogos'!$A:$A,'Histórico de Jogos'!$B:$B,"&gt;="&amp;Z$2,'Histórico de Jogos'!$B:$B,"&lt;="&amp;EOMONTH(Z$2,0),'Histórico de Jogos'!$D:$D,$A96,'Histórico de Jogos'!$F:$F,"V")</f>
        <v>0</v>
      </c>
      <c r="AA96" s="80">
        <f>SUMIFS('Histórico de Jogos'!$A:$A,'Histórico de Jogos'!$B:$B,"&gt;="&amp;AA$2,'Histórico de Jogos'!$B:$B,"&lt;="&amp;EOMONTH(AA$2,0),'Histórico de Jogos'!$D:$D,$A96,'Histórico de Jogos'!$F:$F,"V")</f>
        <v>0</v>
      </c>
      <c r="AB96" s="80">
        <f>SUMIFS('Histórico de Jogos'!$A:$A,'Histórico de Jogos'!$B:$B,"&gt;="&amp;AB$2,'Histórico de Jogos'!$B:$B,"&lt;="&amp;EOMONTH(AB$2,0),'Histórico de Jogos'!$D:$D,$A96,'Histórico de Jogos'!$F:$F,"V")</f>
        <v>0</v>
      </c>
      <c r="AC96" s="80">
        <f>SUMIFS('Histórico de Jogos'!$A:$A,'Histórico de Jogos'!$B:$B,"&gt;="&amp;AC$2,'Histórico de Jogos'!$B:$B,"&lt;="&amp;EOMONTH(AC$2,0),'Histórico de Jogos'!$D:$D,$A96,'Histórico de Jogos'!$F:$F,"V")</f>
        <v>0</v>
      </c>
      <c r="AD96" s="80">
        <f>SUMIFS('Histórico de Jogos'!$A:$A,'Histórico de Jogos'!$B:$B,"&gt;="&amp;AD$2,'Histórico de Jogos'!$B:$B,"&lt;="&amp;EOMONTH(AD$2,0),'Histórico de Jogos'!$D:$D,$A96,'Histórico de Jogos'!$F:$F,"V")</f>
        <v>0</v>
      </c>
      <c r="AE96" s="80">
        <f>SUMIFS('Histórico de Jogos'!$A:$A,'Histórico de Jogos'!$B:$B,"&gt;="&amp;AE$2,'Histórico de Jogos'!$B:$B,"&lt;="&amp;EOMONTH(AE$2,0),'Histórico de Jogos'!$D:$D,$A96,'Histórico de Jogos'!$F:$F,"V")</f>
        <v>0</v>
      </c>
      <c r="AF96" s="80">
        <f>SUMIFS('Histórico de Jogos'!$A:$A,'Histórico de Jogos'!$B:$B,"&gt;="&amp;AF$2,'Histórico de Jogos'!$B:$B,"&lt;="&amp;EOMONTH(AF$2,0),'Histórico de Jogos'!$D:$D,$A96,'Histórico de Jogos'!$F:$F,"V")</f>
        <v>0</v>
      </c>
      <c r="AG96" s="80">
        <f>SUMIFS('Histórico de Jogos'!$A:$A,'Histórico de Jogos'!$B:$B,"&gt;="&amp;AG$2,'Histórico de Jogos'!$B:$B,"&lt;="&amp;EOMONTH(AG$2,0),'Histórico de Jogos'!$D:$D,$A96,'Histórico de Jogos'!$F:$F,"V")</f>
        <v>0</v>
      </c>
      <c r="AH96" s="80">
        <f>SUMIFS('Histórico de Jogos'!$A:$A,'Histórico de Jogos'!$B:$B,"&gt;="&amp;AH$2,'Histórico de Jogos'!$B:$B,"&lt;="&amp;EOMONTH(AH$2,0),'Histórico de Jogos'!$D:$D,$A96,'Histórico de Jogos'!$F:$F,"V")</f>
        <v>0</v>
      </c>
      <c r="AI96" s="80">
        <f>SUMIFS('Histórico de Jogos'!$A:$A,'Histórico de Jogos'!$B:$B,"&gt;="&amp;AI$2,'Histórico de Jogos'!$B:$B,"&lt;="&amp;EOMONTH(AI$2,0),'Histórico de Jogos'!$D:$D,$A96,'Histórico de Jogos'!$F:$F,"V")</f>
        <v>0</v>
      </c>
      <c r="AJ96" s="80">
        <f>SUMIFS('Histórico de Jogos'!$A:$A,'Histórico de Jogos'!$B:$B,"&gt;="&amp;AJ$2,'Histórico de Jogos'!$B:$B,"&lt;="&amp;EOMONTH(AJ$2,0),'Histórico de Jogos'!$D:$D,$A96,'Histórico de Jogos'!$F:$F,"V")</f>
        <v>0</v>
      </c>
      <c r="AK96" s="80">
        <f>SUMIFS('Histórico de Jogos'!$A:$A,'Histórico de Jogos'!$B:$B,"&gt;="&amp;AK$2,'Histórico de Jogos'!$B:$B,"&lt;="&amp;EOMONTH(AK$2,0),'Histórico de Jogos'!$D:$D,$A96,'Histórico de Jogos'!$F:$F,"V")</f>
        <v>0</v>
      </c>
      <c r="AL96" s="81">
        <f>SUMIFS('Histórico de Jogos'!$A:$A,'Histórico de Jogos'!$B:$B,"&gt;="&amp;AL$2,'Histórico de Jogos'!$B:$B,"&lt;="&amp;EOMONTH(AL$2,0),'Histórico de Jogos'!$D:$D,$A96,'Histórico de Jogos'!$F:$F,"D")</f>
        <v>0</v>
      </c>
      <c r="AM96" s="81">
        <f>SUMIFS('Histórico de Jogos'!$A:$A,'Histórico de Jogos'!$B:$B,"&gt;="&amp;AM$2,'Histórico de Jogos'!$B:$B,"&lt;="&amp;EOMONTH(AM$2,0),'Histórico de Jogos'!$D:$D,$A96,'Histórico de Jogos'!$F:$F,"D")</f>
        <v>0</v>
      </c>
      <c r="AN96" s="81">
        <f>SUMIFS('Histórico de Jogos'!$A:$A,'Histórico de Jogos'!$B:$B,"&gt;="&amp;AN$2,'Histórico de Jogos'!$B:$B,"&lt;="&amp;EOMONTH(AN$2,0),'Histórico de Jogos'!$D:$D,$A96,'Histórico de Jogos'!$F:$F,"D")</f>
        <v>0</v>
      </c>
      <c r="AO96" s="81">
        <f>SUMIFS('Histórico de Jogos'!$A:$A,'Histórico de Jogos'!$B:$B,"&gt;="&amp;AO$2,'Histórico de Jogos'!$B:$B,"&lt;="&amp;EOMONTH(AO$2,0),'Histórico de Jogos'!$D:$D,$A96,'Histórico de Jogos'!$F:$F,"D")</f>
        <v>0</v>
      </c>
      <c r="AP96" s="81">
        <f>SUMIFS('Histórico de Jogos'!$A:$A,'Histórico de Jogos'!$B:$B,"&gt;="&amp;AP$2,'Histórico de Jogos'!$B:$B,"&lt;="&amp;EOMONTH(AP$2,0),'Histórico de Jogos'!$D:$D,$A96,'Histórico de Jogos'!$F:$F,"D")</f>
        <v>0</v>
      </c>
      <c r="AQ96" s="81">
        <f>SUMIFS('Histórico de Jogos'!$A:$A,'Histórico de Jogos'!$B:$B,"&gt;="&amp;AQ$2,'Histórico de Jogos'!$B:$B,"&lt;="&amp;EOMONTH(AQ$2,0),'Histórico de Jogos'!$D:$D,$A96,'Histórico de Jogos'!$F:$F,"D")</f>
        <v>0</v>
      </c>
      <c r="AR96" s="81">
        <f>SUMIFS('Histórico de Jogos'!$A:$A,'Histórico de Jogos'!$B:$B,"&gt;="&amp;AR$2,'Histórico de Jogos'!$B:$B,"&lt;="&amp;EOMONTH(AR$2,0),'Histórico de Jogos'!$D:$D,$A96,'Histórico de Jogos'!$F:$F,"D")</f>
        <v>0</v>
      </c>
      <c r="AS96" s="81">
        <f>SUMIFS('Histórico de Jogos'!$A:$A,'Histórico de Jogos'!$B:$B,"&gt;="&amp;AS$2,'Histórico de Jogos'!$B:$B,"&lt;="&amp;EOMONTH(AS$2,0),'Histórico de Jogos'!$D:$D,$A96,'Histórico de Jogos'!$F:$F,"D")</f>
        <v>0</v>
      </c>
      <c r="AT96" s="81">
        <f>SUMIFS('Histórico de Jogos'!$A:$A,'Histórico de Jogos'!$B:$B,"&gt;="&amp;AT$2,'Histórico de Jogos'!$B:$B,"&lt;="&amp;EOMONTH(AT$2,0),'Histórico de Jogos'!$D:$D,$A96,'Histórico de Jogos'!$F:$F,"D")</f>
        <v>0</v>
      </c>
      <c r="AU96" s="81">
        <f>SUMIFS('Histórico de Jogos'!$A:$A,'Histórico de Jogos'!$B:$B,"&gt;="&amp;AU$2,'Histórico de Jogos'!$B:$B,"&lt;="&amp;EOMONTH(AU$2,0),'Histórico de Jogos'!$D:$D,$A96,'Histórico de Jogos'!$F:$F,"D")</f>
        <v>0</v>
      </c>
      <c r="AV96" s="81">
        <f>SUMIFS('Histórico de Jogos'!$A:$A,'Histórico de Jogos'!$B:$B,"&gt;="&amp;AV$2,'Histórico de Jogos'!$B:$B,"&lt;="&amp;EOMONTH(AV$2,0),'Histórico de Jogos'!$D:$D,$A96,'Histórico de Jogos'!$F:$F,"D")</f>
        <v>0</v>
      </c>
      <c r="AW96" s="81">
        <f>SUMIFS('Histórico de Jogos'!$A:$A,'Histórico de Jogos'!$B:$B,"&gt;="&amp;AW$2,'Histórico de Jogos'!$B:$B,"&lt;="&amp;EOMONTH(AW$2,0),'Histórico de Jogos'!$D:$D,$A96,'Histórico de Jogos'!$F:$F,"D")</f>
        <v>0</v>
      </c>
      <c r="AX96" s="57">
        <f>SUMIFS('Histórico de Jogos'!$A:$A,'Histórico de Jogos'!$B:$B,"&gt;="&amp;AX$2,'Histórico de Jogos'!$B:$B,"&lt;="&amp;EOMONTH(AX$2,0),'Histórico de Jogos'!$D:$D,$A96,'Histórico de Jogos'!$F:$F,"E")</f>
        <v>0</v>
      </c>
      <c r="AY96" s="57">
        <f>SUMIFS('Histórico de Jogos'!$A:$A,'Histórico de Jogos'!$B:$B,"&gt;="&amp;AY$2,'Histórico de Jogos'!$B:$B,"&lt;="&amp;EOMONTH(AY$2,0),'Histórico de Jogos'!$D:$D,$A96,'Histórico de Jogos'!$F:$F,"E")</f>
        <v>0</v>
      </c>
      <c r="AZ96" s="57">
        <f>SUMIFS('Histórico de Jogos'!$A:$A,'Histórico de Jogos'!$B:$B,"&gt;="&amp;AZ$2,'Histórico de Jogos'!$B:$B,"&lt;="&amp;EOMONTH(AZ$2,0),'Histórico de Jogos'!$D:$D,$A96,'Histórico de Jogos'!$F:$F,"E")</f>
        <v>0</v>
      </c>
      <c r="BA96" s="57">
        <f>SUMIFS('Histórico de Jogos'!$A:$A,'Histórico de Jogos'!$B:$B,"&gt;="&amp;BA$2,'Histórico de Jogos'!$B:$B,"&lt;="&amp;EOMONTH(BA$2,0),'Histórico de Jogos'!$D:$D,$A96,'Histórico de Jogos'!$F:$F,"E")</f>
        <v>0</v>
      </c>
      <c r="BB96" s="57">
        <f>SUMIFS('Histórico de Jogos'!$A:$A,'Histórico de Jogos'!$B:$B,"&gt;="&amp;BB$2,'Histórico de Jogos'!$B:$B,"&lt;="&amp;EOMONTH(BB$2,0),'Histórico de Jogos'!$D:$D,$A96,'Histórico de Jogos'!$F:$F,"E")</f>
        <v>0</v>
      </c>
      <c r="BC96" s="57">
        <f>SUMIFS('Histórico de Jogos'!$A:$A,'Histórico de Jogos'!$B:$B,"&gt;="&amp;BC$2,'Histórico de Jogos'!$B:$B,"&lt;="&amp;EOMONTH(BC$2,0),'Histórico de Jogos'!$D:$D,$A96,'Histórico de Jogos'!$F:$F,"E")</f>
        <v>0</v>
      </c>
      <c r="BD96" s="57">
        <f>SUMIFS('Histórico de Jogos'!$A:$A,'Histórico de Jogos'!$B:$B,"&gt;="&amp;BD$2,'Histórico de Jogos'!$B:$B,"&lt;="&amp;EOMONTH(BD$2,0),'Histórico de Jogos'!$D:$D,$A96,'Histórico de Jogos'!$F:$F,"E")</f>
        <v>0</v>
      </c>
      <c r="BE96" s="57">
        <f>SUMIFS('Histórico de Jogos'!$A:$A,'Histórico de Jogos'!$B:$B,"&gt;="&amp;BE$2,'Histórico de Jogos'!$B:$B,"&lt;="&amp;EOMONTH(BE$2,0),'Histórico de Jogos'!$D:$D,$A96,'Histórico de Jogos'!$F:$F,"E")</f>
        <v>0</v>
      </c>
      <c r="BF96" s="57">
        <f>SUMIFS('Histórico de Jogos'!$A:$A,'Histórico de Jogos'!$B:$B,"&gt;="&amp;BF$2,'Histórico de Jogos'!$B:$B,"&lt;="&amp;EOMONTH(BF$2,0),'Histórico de Jogos'!$D:$D,$A96,'Histórico de Jogos'!$F:$F,"E")</f>
        <v>0</v>
      </c>
      <c r="BG96" s="57">
        <f>SUMIFS('Histórico de Jogos'!$A:$A,'Histórico de Jogos'!$B:$B,"&gt;="&amp;BG$2,'Histórico de Jogos'!$B:$B,"&lt;="&amp;EOMONTH(BG$2,0),'Histórico de Jogos'!$D:$D,$A96,'Histórico de Jogos'!$F:$F,"E")</f>
        <v>0</v>
      </c>
      <c r="BH96" s="57">
        <f>SUMIFS('Histórico de Jogos'!$A:$A,'Histórico de Jogos'!$B:$B,"&gt;="&amp;BH$2,'Histórico de Jogos'!$B:$B,"&lt;="&amp;EOMONTH(BH$2,0),'Histórico de Jogos'!$D:$D,$A96,'Histórico de Jogos'!$F:$F,"E")</f>
        <v>0</v>
      </c>
      <c r="BI96" s="57">
        <f>SUMIFS('Histórico de Jogos'!$A:$A,'Histórico de Jogos'!$B:$B,"&gt;="&amp;BI$2,'Histórico de Jogos'!$B:$B,"&lt;="&amp;EOMONTH(BI$2,0),'Histórico de Jogos'!$D:$D,$A96,'Histórico de Jogos'!$F:$F,"E")</f>
        <v>0</v>
      </c>
      <c r="BJ96" s="79">
        <f t="shared" ref="BJ96:BU96" si="473">SUM(Z96*3)+(AX96)</f>
        <v>0</v>
      </c>
      <c r="BK96" s="79">
        <f t="shared" si="473"/>
        <v>0</v>
      </c>
      <c r="BL96" s="79">
        <f t="shared" si="473"/>
        <v>0</v>
      </c>
      <c r="BM96" s="79">
        <f t="shared" si="473"/>
        <v>0</v>
      </c>
      <c r="BN96" s="79">
        <f t="shared" si="473"/>
        <v>0</v>
      </c>
      <c r="BO96" s="79">
        <f t="shared" si="473"/>
        <v>0</v>
      </c>
      <c r="BP96" s="79">
        <f t="shared" si="473"/>
        <v>0</v>
      </c>
      <c r="BQ96" s="79">
        <f t="shared" si="473"/>
        <v>0</v>
      </c>
      <c r="BR96" s="79">
        <f t="shared" si="473"/>
        <v>0</v>
      </c>
      <c r="BS96" s="79">
        <f t="shared" si="473"/>
        <v>0</v>
      </c>
      <c r="BT96" s="79">
        <f t="shared" si="473"/>
        <v>0</v>
      </c>
      <c r="BU96" s="79">
        <f t="shared" si="473"/>
        <v>0</v>
      </c>
    </row>
    <row r="97">
      <c r="A97" s="22" t="str">
        <f>Atletas!A:A</f>
        <v/>
      </c>
      <c r="B97" s="78">
        <f t="shared" ref="B97:C97" si="474">BJ97/(4*3)</f>
        <v>0</v>
      </c>
      <c r="C97" s="78">
        <f t="shared" si="474"/>
        <v>0</v>
      </c>
      <c r="D97" s="78">
        <f t="shared" si="7"/>
        <v>0</v>
      </c>
      <c r="E97" s="78">
        <f t="shared" ref="E97:F97" si="475">BM97/(4*3)</f>
        <v>0</v>
      </c>
      <c r="F97" s="78">
        <f t="shared" si="475"/>
        <v>0</v>
      </c>
      <c r="G97" s="78">
        <f t="shared" si="9"/>
        <v>0</v>
      </c>
      <c r="H97" s="78">
        <f t="shared" ref="H97:I97" si="476">BP97/(4*3)</f>
        <v>0</v>
      </c>
      <c r="I97" s="78">
        <f t="shared" si="476"/>
        <v>0</v>
      </c>
      <c r="J97" s="78">
        <f t="shared" si="11"/>
        <v>0</v>
      </c>
      <c r="K97" s="78">
        <f t="shared" ref="K97:M97" si="477">BS97/(4*3)</f>
        <v>0</v>
      </c>
      <c r="L97" s="78">
        <f t="shared" si="477"/>
        <v>0</v>
      </c>
      <c r="M97" s="78">
        <f t="shared" si="477"/>
        <v>0</v>
      </c>
      <c r="N97" s="79">
        <f>SUMIFS('Histórico de Jogos'!$A:$A,'Histórico de Jogos'!$B:$B,"&gt;="&amp;N$2,'Histórico de Jogos'!$B:$B,"&lt;="&amp;EOMONTH(N$2,0),'Histórico de Jogos'!$D:$D,$A97)</f>
        <v>0</v>
      </c>
      <c r="O97" s="79">
        <f>SUMIFS('Histórico de Jogos'!$A:$A,'Histórico de Jogos'!$B:$B,"&gt;="&amp;O$2,'Histórico de Jogos'!$B:$B,"&lt;="&amp;EOMONTH(O$2,0),'Histórico de Jogos'!$D:$D,$A97)</f>
        <v>0</v>
      </c>
      <c r="P97" s="79">
        <f>SUMIFS('Histórico de Jogos'!$A:$A,'Histórico de Jogos'!$B:$B,"&gt;="&amp;P$2,'Histórico de Jogos'!$B:$B,"&lt;="&amp;EOMONTH(P$2,0),'Histórico de Jogos'!$D:$D,$A97)</f>
        <v>0</v>
      </c>
      <c r="Q97" s="79">
        <f>SUMIFS('Histórico de Jogos'!$A:$A,'Histórico de Jogos'!$B:$B,"&gt;="&amp;Q$2,'Histórico de Jogos'!$B:$B,"&lt;="&amp;EOMONTH(Q$2,0),'Histórico de Jogos'!$D:$D,$A97)</f>
        <v>0</v>
      </c>
      <c r="R97" s="79">
        <f>SUMIFS('Histórico de Jogos'!$A:$A,'Histórico de Jogos'!$B:$B,"&gt;="&amp;R$2,'Histórico de Jogos'!$B:$B,"&lt;="&amp;EOMONTH(R$2,0),'Histórico de Jogos'!$D:$D,$A97)</f>
        <v>0</v>
      </c>
      <c r="S97" s="79">
        <f>SUMIFS('Histórico de Jogos'!$A:$A,'Histórico de Jogos'!$B:$B,"&gt;="&amp;S$2,'Histórico de Jogos'!$B:$B,"&lt;="&amp;EOMONTH(S$2,0),'Histórico de Jogos'!$D:$D,$A97)</f>
        <v>0</v>
      </c>
      <c r="T97" s="79">
        <f>SUMIFS('Histórico de Jogos'!$A:$A,'Histórico de Jogos'!$B:$B,"&gt;="&amp;T$2,'Histórico de Jogos'!$B:$B,"&lt;="&amp;EOMONTH(T$2,0),'Histórico de Jogos'!$D:$D,$A97)</f>
        <v>0</v>
      </c>
      <c r="U97" s="79">
        <f>SUMIFS('Histórico de Jogos'!$A:$A,'Histórico de Jogos'!$B:$B,"&gt;="&amp;U$2,'Histórico de Jogos'!$B:$B,"&lt;="&amp;EOMONTH(U$2,0),'Histórico de Jogos'!$D:$D,$A97)</f>
        <v>0</v>
      </c>
      <c r="V97" s="79">
        <f>SUMIFS('Histórico de Jogos'!$A:$A,'Histórico de Jogos'!$B:$B,"&gt;="&amp;V$2,'Histórico de Jogos'!$B:$B,"&lt;="&amp;EOMONTH(V$2,0),'Histórico de Jogos'!$D:$D,$A97)</f>
        <v>0</v>
      </c>
      <c r="W97" s="79">
        <f>SUMIFS('Histórico de Jogos'!$A:$A,'Histórico de Jogos'!$B:$B,"&gt;="&amp;W$2,'Histórico de Jogos'!$B:$B,"&lt;="&amp;EOMONTH(W$2,0),'Histórico de Jogos'!$D:$D,$A97)</f>
        <v>0</v>
      </c>
      <c r="X97" s="79">
        <f>SUMIFS('Histórico de Jogos'!$A:$A,'Histórico de Jogos'!$B:$B,"&gt;="&amp;X$2,'Histórico de Jogos'!$B:$B,"&lt;="&amp;EOMONTH(X$2,0),'Histórico de Jogos'!$D:$D,$A97)</f>
        <v>0</v>
      </c>
      <c r="Y97" s="79">
        <f>SUMIFS('Histórico de Jogos'!$A:$A,'Histórico de Jogos'!$B:$B,"&gt;="&amp;Y$2,'Histórico de Jogos'!$B:$B,"&lt;="&amp;EOMONTH(Y$2,0),'Histórico de Jogos'!$D:$D,$A97)</f>
        <v>0</v>
      </c>
      <c r="Z97" s="80">
        <f>SUMIFS('Histórico de Jogos'!$A:$A,'Histórico de Jogos'!$B:$B,"&gt;="&amp;Z$2,'Histórico de Jogos'!$B:$B,"&lt;="&amp;EOMONTH(Z$2,0),'Histórico de Jogos'!$D:$D,$A97,'Histórico de Jogos'!$F:$F,"V")</f>
        <v>0</v>
      </c>
      <c r="AA97" s="80">
        <f>SUMIFS('Histórico de Jogos'!$A:$A,'Histórico de Jogos'!$B:$B,"&gt;="&amp;AA$2,'Histórico de Jogos'!$B:$B,"&lt;="&amp;EOMONTH(AA$2,0),'Histórico de Jogos'!$D:$D,$A97,'Histórico de Jogos'!$F:$F,"V")</f>
        <v>0</v>
      </c>
      <c r="AB97" s="80">
        <f>SUMIFS('Histórico de Jogos'!$A:$A,'Histórico de Jogos'!$B:$B,"&gt;="&amp;AB$2,'Histórico de Jogos'!$B:$B,"&lt;="&amp;EOMONTH(AB$2,0),'Histórico de Jogos'!$D:$D,$A97,'Histórico de Jogos'!$F:$F,"V")</f>
        <v>0</v>
      </c>
      <c r="AC97" s="80">
        <f>SUMIFS('Histórico de Jogos'!$A:$A,'Histórico de Jogos'!$B:$B,"&gt;="&amp;AC$2,'Histórico de Jogos'!$B:$B,"&lt;="&amp;EOMONTH(AC$2,0),'Histórico de Jogos'!$D:$D,$A97,'Histórico de Jogos'!$F:$F,"V")</f>
        <v>0</v>
      </c>
      <c r="AD97" s="80">
        <f>SUMIFS('Histórico de Jogos'!$A:$A,'Histórico de Jogos'!$B:$B,"&gt;="&amp;AD$2,'Histórico de Jogos'!$B:$B,"&lt;="&amp;EOMONTH(AD$2,0),'Histórico de Jogos'!$D:$D,$A97,'Histórico de Jogos'!$F:$F,"V")</f>
        <v>0</v>
      </c>
      <c r="AE97" s="80">
        <f>SUMIFS('Histórico de Jogos'!$A:$A,'Histórico de Jogos'!$B:$B,"&gt;="&amp;AE$2,'Histórico de Jogos'!$B:$B,"&lt;="&amp;EOMONTH(AE$2,0),'Histórico de Jogos'!$D:$D,$A97,'Histórico de Jogos'!$F:$F,"V")</f>
        <v>0</v>
      </c>
      <c r="AF97" s="80">
        <f>SUMIFS('Histórico de Jogos'!$A:$A,'Histórico de Jogos'!$B:$B,"&gt;="&amp;AF$2,'Histórico de Jogos'!$B:$B,"&lt;="&amp;EOMONTH(AF$2,0),'Histórico de Jogos'!$D:$D,$A97,'Histórico de Jogos'!$F:$F,"V")</f>
        <v>0</v>
      </c>
      <c r="AG97" s="80">
        <f>SUMIFS('Histórico de Jogos'!$A:$A,'Histórico de Jogos'!$B:$B,"&gt;="&amp;AG$2,'Histórico de Jogos'!$B:$B,"&lt;="&amp;EOMONTH(AG$2,0),'Histórico de Jogos'!$D:$D,$A97,'Histórico de Jogos'!$F:$F,"V")</f>
        <v>0</v>
      </c>
      <c r="AH97" s="80">
        <f>SUMIFS('Histórico de Jogos'!$A:$A,'Histórico de Jogos'!$B:$B,"&gt;="&amp;AH$2,'Histórico de Jogos'!$B:$B,"&lt;="&amp;EOMONTH(AH$2,0),'Histórico de Jogos'!$D:$D,$A97,'Histórico de Jogos'!$F:$F,"V")</f>
        <v>0</v>
      </c>
      <c r="AI97" s="80">
        <f>SUMIFS('Histórico de Jogos'!$A:$A,'Histórico de Jogos'!$B:$B,"&gt;="&amp;AI$2,'Histórico de Jogos'!$B:$B,"&lt;="&amp;EOMONTH(AI$2,0),'Histórico de Jogos'!$D:$D,$A97,'Histórico de Jogos'!$F:$F,"V")</f>
        <v>0</v>
      </c>
      <c r="AJ97" s="80">
        <f>SUMIFS('Histórico de Jogos'!$A:$A,'Histórico de Jogos'!$B:$B,"&gt;="&amp;AJ$2,'Histórico de Jogos'!$B:$B,"&lt;="&amp;EOMONTH(AJ$2,0),'Histórico de Jogos'!$D:$D,$A97,'Histórico de Jogos'!$F:$F,"V")</f>
        <v>0</v>
      </c>
      <c r="AK97" s="80">
        <f>SUMIFS('Histórico de Jogos'!$A:$A,'Histórico de Jogos'!$B:$B,"&gt;="&amp;AK$2,'Histórico de Jogos'!$B:$B,"&lt;="&amp;EOMONTH(AK$2,0),'Histórico de Jogos'!$D:$D,$A97,'Histórico de Jogos'!$F:$F,"V")</f>
        <v>0</v>
      </c>
      <c r="AL97" s="81">
        <f>SUMIFS('Histórico de Jogos'!$A:$A,'Histórico de Jogos'!$B:$B,"&gt;="&amp;AL$2,'Histórico de Jogos'!$B:$B,"&lt;="&amp;EOMONTH(AL$2,0),'Histórico de Jogos'!$D:$D,$A97,'Histórico de Jogos'!$F:$F,"D")</f>
        <v>0</v>
      </c>
      <c r="AM97" s="81">
        <f>SUMIFS('Histórico de Jogos'!$A:$A,'Histórico de Jogos'!$B:$B,"&gt;="&amp;AM$2,'Histórico de Jogos'!$B:$B,"&lt;="&amp;EOMONTH(AM$2,0),'Histórico de Jogos'!$D:$D,$A97,'Histórico de Jogos'!$F:$F,"D")</f>
        <v>0</v>
      </c>
      <c r="AN97" s="81">
        <f>SUMIFS('Histórico de Jogos'!$A:$A,'Histórico de Jogos'!$B:$B,"&gt;="&amp;AN$2,'Histórico de Jogos'!$B:$B,"&lt;="&amp;EOMONTH(AN$2,0),'Histórico de Jogos'!$D:$D,$A97,'Histórico de Jogos'!$F:$F,"D")</f>
        <v>0</v>
      </c>
      <c r="AO97" s="81">
        <f>SUMIFS('Histórico de Jogos'!$A:$A,'Histórico de Jogos'!$B:$B,"&gt;="&amp;AO$2,'Histórico de Jogos'!$B:$B,"&lt;="&amp;EOMONTH(AO$2,0),'Histórico de Jogos'!$D:$D,$A97,'Histórico de Jogos'!$F:$F,"D")</f>
        <v>0</v>
      </c>
      <c r="AP97" s="81">
        <f>SUMIFS('Histórico de Jogos'!$A:$A,'Histórico de Jogos'!$B:$B,"&gt;="&amp;AP$2,'Histórico de Jogos'!$B:$B,"&lt;="&amp;EOMONTH(AP$2,0),'Histórico de Jogos'!$D:$D,$A97,'Histórico de Jogos'!$F:$F,"D")</f>
        <v>0</v>
      </c>
      <c r="AQ97" s="81">
        <f>SUMIFS('Histórico de Jogos'!$A:$A,'Histórico de Jogos'!$B:$B,"&gt;="&amp;AQ$2,'Histórico de Jogos'!$B:$B,"&lt;="&amp;EOMONTH(AQ$2,0),'Histórico de Jogos'!$D:$D,$A97,'Histórico de Jogos'!$F:$F,"D")</f>
        <v>0</v>
      </c>
      <c r="AR97" s="81">
        <f>SUMIFS('Histórico de Jogos'!$A:$A,'Histórico de Jogos'!$B:$B,"&gt;="&amp;AR$2,'Histórico de Jogos'!$B:$B,"&lt;="&amp;EOMONTH(AR$2,0),'Histórico de Jogos'!$D:$D,$A97,'Histórico de Jogos'!$F:$F,"D")</f>
        <v>0</v>
      </c>
      <c r="AS97" s="81">
        <f>SUMIFS('Histórico de Jogos'!$A:$A,'Histórico de Jogos'!$B:$B,"&gt;="&amp;AS$2,'Histórico de Jogos'!$B:$B,"&lt;="&amp;EOMONTH(AS$2,0),'Histórico de Jogos'!$D:$D,$A97,'Histórico de Jogos'!$F:$F,"D")</f>
        <v>0</v>
      </c>
      <c r="AT97" s="81">
        <f>SUMIFS('Histórico de Jogos'!$A:$A,'Histórico de Jogos'!$B:$B,"&gt;="&amp;AT$2,'Histórico de Jogos'!$B:$B,"&lt;="&amp;EOMONTH(AT$2,0),'Histórico de Jogos'!$D:$D,$A97,'Histórico de Jogos'!$F:$F,"D")</f>
        <v>0</v>
      </c>
      <c r="AU97" s="81">
        <f>SUMIFS('Histórico de Jogos'!$A:$A,'Histórico de Jogos'!$B:$B,"&gt;="&amp;AU$2,'Histórico de Jogos'!$B:$B,"&lt;="&amp;EOMONTH(AU$2,0),'Histórico de Jogos'!$D:$D,$A97,'Histórico de Jogos'!$F:$F,"D")</f>
        <v>0</v>
      </c>
      <c r="AV97" s="81">
        <f>SUMIFS('Histórico de Jogos'!$A:$A,'Histórico de Jogos'!$B:$B,"&gt;="&amp;AV$2,'Histórico de Jogos'!$B:$B,"&lt;="&amp;EOMONTH(AV$2,0),'Histórico de Jogos'!$D:$D,$A97,'Histórico de Jogos'!$F:$F,"D")</f>
        <v>0</v>
      </c>
      <c r="AW97" s="81">
        <f>SUMIFS('Histórico de Jogos'!$A:$A,'Histórico de Jogos'!$B:$B,"&gt;="&amp;AW$2,'Histórico de Jogos'!$B:$B,"&lt;="&amp;EOMONTH(AW$2,0),'Histórico de Jogos'!$D:$D,$A97,'Histórico de Jogos'!$F:$F,"D")</f>
        <v>0</v>
      </c>
      <c r="AX97" s="57">
        <f>SUMIFS('Histórico de Jogos'!$A:$A,'Histórico de Jogos'!$B:$B,"&gt;="&amp;AX$2,'Histórico de Jogos'!$B:$B,"&lt;="&amp;EOMONTH(AX$2,0),'Histórico de Jogos'!$D:$D,$A97,'Histórico de Jogos'!$F:$F,"E")</f>
        <v>0</v>
      </c>
      <c r="AY97" s="57">
        <f>SUMIFS('Histórico de Jogos'!$A:$A,'Histórico de Jogos'!$B:$B,"&gt;="&amp;AY$2,'Histórico de Jogos'!$B:$B,"&lt;="&amp;EOMONTH(AY$2,0),'Histórico de Jogos'!$D:$D,$A97,'Histórico de Jogos'!$F:$F,"E")</f>
        <v>0</v>
      </c>
      <c r="AZ97" s="57">
        <f>SUMIFS('Histórico de Jogos'!$A:$A,'Histórico de Jogos'!$B:$B,"&gt;="&amp;AZ$2,'Histórico de Jogos'!$B:$B,"&lt;="&amp;EOMONTH(AZ$2,0),'Histórico de Jogos'!$D:$D,$A97,'Histórico de Jogos'!$F:$F,"E")</f>
        <v>0</v>
      </c>
      <c r="BA97" s="57">
        <f>SUMIFS('Histórico de Jogos'!$A:$A,'Histórico de Jogos'!$B:$B,"&gt;="&amp;BA$2,'Histórico de Jogos'!$B:$B,"&lt;="&amp;EOMONTH(BA$2,0),'Histórico de Jogos'!$D:$D,$A97,'Histórico de Jogos'!$F:$F,"E")</f>
        <v>0</v>
      </c>
      <c r="BB97" s="57">
        <f>SUMIFS('Histórico de Jogos'!$A:$A,'Histórico de Jogos'!$B:$B,"&gt;="&amp;BB$2,'Histórico de Jogos'!$B:$B,"&lt;="&amp;EOMONTH(BB$2,0),'Histórico de Jogos'!$D:$D,$A97,'Histórico de Jogos'!$F:$F,"E")</f>
        <v>0</v>
      </c>
      <c r="BC97" s="57">
        <f>SUMIFS('Histórico de Jogos'!$A:$A,'Histórico de Jogos'!$B:$B,"&gt;="&amp;BC$2,'Histórico de Jogos'!$B:$B,"&lt;="&amp;EOMONTH(BC$2,0),'Histórico de Jogos'!$D:$D,$A97,'Histórico de Jogos'!$F:$F,"E")</f>
        <v>0</v>
      </c>
      <c r="BD97" s="57">
        <f>SUMIFS('Histórico de Jogos'!$A:$A,'Histórico de Jogos'!$B:$B,"&gt;="&amp;BD$2,'Histórico de Jogos'!$B:$B,"&lt;="&amp;EOMONTH(BD$2,0),'Histórico de Jogos'!$D:$D,$A97,'Histórico de Jogos'!$F:$F,"E")</f>
        <v>0</v>
      </c>
      <c r="BE97" s="57">
        <f>SUMIFS('Histórico de Jogos'!$A:$A,'Histórico de Jogos'!$B:$B,"&gt;="&amp;BE$2,'Histórico de Jogos'!$B:$B,"&lt;="&amp;EOMONTH(BE$2,0),'Histórico de Jogos'!$D:$D,$A97,'Histórico de Jogos'!$F:$F,"E")</f>
        <v>0</v>
      </c>
      <c r="BF97" s="57">
        <f>SUMIFS('Histórico de Jogos'!$A:$A,'Histórico de Jogos'!$B:$B,"&gt;="&amp;BF$2,'Histórico de Jogos'!$B:$B,"&lt;="&amp;EOMONTH(BF$2,0),'Histórico de Jogos'!$D:$D,$A97,'Histórico de Jogos'!$F:$F,"E")</f>
        <v>0</v>
      </c>
      <c r="BG97" s="57">
        <f>SUMIFS('Histórico de Jogos'!$A:$A,'Histórico de Jogos'!$B:$B,"&gt;="&amp;BG$2,'Histórico de Jogos'!$B:$B,"&lt;="&amp;EOMONTH(BG$2,0),'Histórico de Jogos'!$D:$D,$A97,'Histórico de Jogos'!$F:$F,"E")</f>
        <v>0</v>
      </c>
      <c r="BH97" s="57">
        <f>SUMIFS('Histórico de Jogos'!$A:$A,'Histórico de Jogos'!$B:$B,"&gt;="&amp;BH$2,'Histórico de Jogos'!$B:$B,"&lt;="&amp;EOMONTH(BH$2,0),'Histórico de Jogos'!$D:$D,$A97,'Histórico de Jogos'!$F:$F,"E")</f>
        <v>0</v>
      </c>
      <c r="BI97" s="57">
        <f>SUMIFS('Histórico de Jogos'!$A:$A,'Histórico de Jogos'!$B:$B,"&gt;="&amp;BI$2,'Histórico de Jogos'!$B:$B,"&lt;="&amp;EOMONTH(BI$2,0),'Histórico de Jogos'!$D:$D,$A97,'Histórico de Jogos'!$F:$F,"E")</f>
        <v>0</v>
      </c>
      <c r="BJ97" s="79">
        <f t="shared" ref="BJ97:BU97" si="478">SUM(Z97*3)+(AX97)</f>
        <v>0</v>
      </c>
      <c r="BK97" s="79">
        <f t="shared" si="478"/>
        <v>0</v>
      </c>
      <c r="BL97" s="79">
        <f t="shared" si="478"/>
        <v>0</v>
      </c>
      <c r="BM97" s="79">
        <f t="shared" si="478"/>
        <v>0</v>
      </c>
      <c r="BN97" s="79">
        <f t="shared" si="478"/>
        <v>0</v>
      </c>
      <c r="BO97" s="79">
        <f t="shared" si="478"/>
        <v>0</v>
      </c>
      <c r="BP97" s="79">
        <f t="shared" si="478"/>
        <v>0</v>
      </c>
      <c r="BQ97" s="79">
        <f t="shared" si="478"/>
        <v>0</v>
      </c>
      <c r="BR97" s="79">
        <f t="shared" si="478"/>
        <v>0</v>
      </c>
      <c r="BS97" s="79">
        <f t="shared" si="478"/>
        <v>0</v>
      </c>
      <c r="BT97" s="79">
        <f t="shared" si="478"/>
        <v>0</v>
      </c>
      <c r="BU97" s="79">
        <f t="shared" si="478"/>
        <v>0</v>
      </c>
    </row>
    <row r="98">
      <c r="A98" s="22" t="str">
        <f>Atletas!A:A</f>
        <v/>
      </c>
      <c r="B98" s="78">
        <f t="shared" ref="B98:C98" si="479">BJ98/(4*3)</f>
        <v>0</v>
      </c>
      <c r="C98" s="78">
        <f t="shared" si="479"/>
        <v>0</v>
      </c>
      <c r="D98" s="78">
        <f t="shared" si="7"/>
        <v>0</v>
      </c>
      <c r="E98" s="78">
        <f t="shared" ref="E98:F98" si="480">BM98/(4*3)</f>
        <v>0</v>
      </c>
      <c r="F98" s="78">
        <f t="shared" si="480"/>
        <v>0</v>
      </c>
      <c r="G98" s="78">
        <f t="shared" si="9"/>
        <v>0</v>
      </c>
      <c r="H98" s="78">
        <f t="shared" ref="H98:I98" si="481">BP98/(4*3)</f>
        <v>0</v>
      </c>
      <c r="I98" s="78">
        <f t="shared" si="481"/>
        <v>0</v>
      </c>
      <c r="J98" s="78">
        <f t="shared" si="11"/>
        <v>0</v>
      </c>
      <c r="K98" s="78">
        <f t="shared" ref="K98:M98" si="482">BS98/(4*3)</f>
        <v>0</v>
      </c>
      <c r="L98" s="78">
        <f t="shared" si="482"/>
        <v>0</v>
      </c>
      <c r="M98" s="78">
        <f t="shared" si="482"/>
        <v>0</v>
      </c>
      <c r="N98" s="79">
        <f>SUMIFS('Histórico de Jogos'!$A:$A,'Histórico de Jogos'!$B:$B,"&gt;="&amp;N$2,'Histórico de Jogos'!$B:$B,"&lt;="&amp;EOMONTH(N$2,0),'Histórico de Jogos'!$D:$D,$A98)</f>
        <v>0</v>
      </c>
      <c r="O98" s="79">
        <f>SUMIFS('Histórico de Jogos'!$A:$A,'Histórico de Jogos'!$B:$B,"&gt;="&amp;O$2,'Histórico de Jogos'!$B:$B,"&lt;="&amp;EOMONTH(O$2,0),'Histórico de Jogos'!$D:$D,$A98)</f>
        <v>0</v>
      </c>
      <c r="P98" s="79">
        <f>SUMIFS('Histórico de Jogos'!$A:$A,'Histórico de Jogos'!$B:$B,"&gt;="&amp;P$2,'Histórico de Jogos'!$B:$B,"&lt;="&amp;EOMONTH(P$2,0),'Histórico de Jogos'!$D:$D,$A98)</f>
        <v>0</v>
      </c>
      <c r="Q98" s="79">
        <f>SUMIFS('Histórico de Jogos'!$A:$A,'Histórico de Jogos'!$B:$B,"&gt;="&amp;Q$2,'Histórico de Jogos'!$B:$B,"&lt;="&amp;EOMONTH(Q$2,0),'Histórico de Jogos'!$D:$D,$A98)</f>
        <v>0</v>
      </c>
      <c r="R98" s="79">
        <f>SUMIFS('Histórico de Jogos'!$A:$A,'Histórico de Jogos'!$B:$B,"&gt;="&amp;R$2,'Histórico de Jogos'!$B:$B,"&lt;="&amp;EOMONTH(R$2,0),'Histórico de Jogos'!$D:$D,$A98)</f>
        <v>0</v>
      </c>
      <c r="S98" s="79">
        <f>SUMIFS('Histórico de Jogos'!$A:$A,'Histórico de Jogos'!$B:$B,"&gt;="&amp;S$2,'Histórico de Jogos'!$B:$B,"&lt;="&amp;EOMONTH(S$2,0),'Histórico de Jogos'!$D:$D,$A98)</f>
        <v>0</v>
      </c>
      <c r="T98" s="79">
        <f>SUMIFS('Histórico de Jogos'!$A:$A,'Histórico de Jogos'!$B:$B,"&gt;="&amp;T$2,'Histórico de Jogos'!$B:$B,"&lt;="&amp;EOMONTH(T$2,0),'Histórico de Jogos'!$D:$D,$A98)</f>
        <v>0</v>
      </c>
      <c r="U98" s="79">
        <f>SUMIFS('Histórico de Jogos'!$A:$A,'Histórico de Jogos'!$B:$B,"&gt;="&amp;U$2,'Histórico de Jogos'!$B:$B,"&lt;="&amp;EOMONTH(U$2,0),'Histórico de Jogos'!$D:$D,$A98)</f>
        <v>0</v>
      </c>
      <c r="V98" s="79">
        <f>SUMIFS('Histórico de Jogos'!$A:$A,'Histórico de Jogos'!$B:$B,"&gt;="&amp;V$2,'Histórico de Jogos'!$B:$B,"&lt;="&amp;EOMONTH(V$2,0),'Histórico de Jogos'!$D:$D,$A98)</f>
        <v>0</v>
      </c>
      <c r="W98" s="79">
        <f>SUMIFS('Histórico de Jogos'!$A:$A,'Histórico de Jogos'!$B:$B,"&gt;="&amp;W$2,'Histórico de Jogos'!$B:$B,"&lt;="&amp;EOMONTH(W$2,0),'Histórico de Jogos'!$D:$D,$A98)</f>
        <v>0</v>
      </c>
      <c r="X98" s="79">
        <f>SUMIFS('Histórico de Jogos'!$A:$A,'Histórico de Jogos'!$B:$B,"&gt;="&amp;X$2,'Histórico de Jogos'!$B:$B,"&lt;="&amp;EOMONTH(X$2,0),'Histórico de Jogos'!$D:$D,$A98)</f>
        <v>0</v>
      </c>
      <c r="Y98" s="79">
        <f>SUMIFS('Histórico de Jogos'!$A:$A,'Histórico de Jogos'!$B:$B,"&gt;="&amp;Y$2,'Histórico de Jogos'!$B:$B,"&lt;="&amp;EOMONTH(Y$2,0),'Histórico de Jogos'!$D:$D,$A98)</f>
        <v>0</v>
      </c>
      <c r="Z98" s="80">
        <f>SUMIFS('Histórico de Jogos'!$A:$A,'Histórico de Jogos'!$B:$B,"&gt;="&amp;Z$2,'Histórico de Jogos'!$B:$B,"&lt;="&amp;EOMONTH(Z$2,0),'Histórico de Jogos'!$D:$D,$A98,'Histórico de Jogos'!$F:$F,"V")</f>
        <v>0</v>
      </c>
      <c r="AA98" s="80">
        <f>SUMIFS('Histórico de Jogos'!$A:$A,'Histórico de Jogos'!$B:$B,"&gt;="&amp;AA$2,'Histórico de Jogos'!$B:$B,"&lt;="&amp;EOMONTH(AA$2,0),'Histórico de Jogos'!$D:$D,$A98,'Histórico de Jogos'!$F:$F,"V")</f>
        <v>0</v>
      </c>
      <c r="AB98" s="80">
        <f>SUMIFS('Histórico de Jogos'!$A:$A,'Histórico de Jogos'!$B:$B,"&gt;="&amp;AB$2,'Histórico de Jogos'!$B:$B,"&lt;="&amp;EOMONTH(AB$2,0),'Histórico de Jogos'!$D:$D,$A98,'Histórico de Jogos'!$F:$F,"V")</f>
        <v>0</v>
      </c>
      <c r="AC98" s="80">
        <f>SUMIFS('Histórico de Jogos'!$A:$A,'Histórico de Jogos'!$B:$B,"&gt;="&amp;AC$2,'Histórico de Jogos'!$B:$B,"&lt;="&amp;EOMONTH(AC$2,0),'Histórico de Jogos'!$D:$D,$A98,'Histórico de Jogos'!$F:$F,"V")</f>
        <v>0</v>
      </c>
      <c r="AD98" s="80">
        <f>SUMIFS('Histórico de Jogos'!$A:$A,'Histórico de Jogos'!$B:$B,"&gt;="&amp;AD$2,'Histórico de Jogos'!$B:$B,"&lt;="&amp;EOMONTH(AD$2,0),'Histórico de Jogos'!$D:$D,$A98,'Histórico de Jogos'!$F:$F,"V")</f>
        <v>0</v>
      </c>
      <c r="AE98" s="80">
        <f>SUMIFS('Histórico de Jogos'!$A:$A,'Histórico de Jogos'!$B:$B,"&gt;="&amp;AE$2,'Histórico de Jogos'!$B:$B,"&lt;="&amp;EOMONTH(AE$2,0),'Histórico de Jogos'!$D:$D,$A98,'Histórico de Jogos'!$F:$F,"V")</f>
        <v>0</v>
      </c>
      <c r="AF98" s="80">
        <f>SUMIFS('Histórico de Jogos'!$A:$A,'Histórico de Jogos'!$B:$B,"&gt;="&amp;AF$2,'Histórico de Jogos'!$B:$B,"&lt;="&amp;EOMONTH(AF$2,0),'Histórico de Jogos'!$D:$D,$A98,'Histórico de Jogos'!$F:$F,"V")</f>
        <v>0</v>
      </c>
      <c r="AG98" s="80">
        <f>SUMIFS('Histórico de Jogos'!$A:$A,'Histórico de Jogos'!$B:$B,"&gt;="&amp;AG$2,'Histórico de Jogos'!$B:$B,"&lt;="&amp;EOMONTH(AG$2,0),'Histórico de Jogos'!$D:$D,$A98,'Histórico de Jogos'!$F:$F,"V")</f>
        <v>0</v>
      </c>
      <c r="AH98" s="80">
        <f>SUMIFS('Histórico de Jogos'!$A:$A,'Histórico de Jogos'!$B:$B,"&gt;="&amp;AH$2,'Histórico de Jogos'!$B:$B,"&lt;="&amp;EOMONTH(AH$2,0),'Histórico de Jogos'!$D:$D,$A98,'Histórico de Jogos'!$F:$F,"V")</f>
        <v>0</v>
      </c>
      <c r="AI98" s="80">
        <f>SUMIFS('Histórico de Jogos'!$A:$A,'Histórico de Jogos'!$B:$B,"&gt;="&amp;AI$2,'Histórico de Jogos'!$B:$B,"&lt;="&amp;EOMONTH(AI$2,0),'Histórico de Jogos'!$D:$D,$A98,'Histórico de Jogos'!$F:$F,"V")</f>
        <v>0</v>
      </c>
      <c r="AJ98" s="80">
        <f>SUMIFS('Histórico de Jogos'!$A:$A,'Histórico de Jogos'!$B:$B,"&gt;="&amp;AJ$2,'Histórico de Jogos'!$B:$B,"&lt;="&amp;EOMONTH(AJ$2,0),'Histórico de Jogos'!$D:$D,$A98,'Histórico de Jogos'!$F:$F,"V")</f>
        <v>0</v>
      </c>
      <c r="AK98" s="80">
        <f>SUMIFS('Histórico de Jogos'!$A:$A,'Histórico de Jogos'!$B:$B,"&gt;="&amp;AK$2,'Histórico de Jogos'!$B:$B,"&lt;="&amp;EOMONTH(AK$2,0),'Histórico de Jogos'!$D:$D,$A98,'Histórico de Jogos'!$F:$F,"V")</f>
        <v>0</v>
      </c>
      <c r="AL98" s="81">
        <f>SUMIFS('Histórico de Jogos'!$A:$A,'Histórico de Jogos'!$B:$B,"&gt;="&amp;AL$2,'Histórico de Jogos'!$B:$B,"&lt;="&amp;EOMONTH(AL$2,0),'Histórico de Jogos'!$D:$D,$A98,'Histórico de Jogos'!$F:$F,"D")</f>
        <v>0</v>
      </c>
      <c r="AM98" s="81">
        <f>SUMIFS('Histórico de Jogos'!$A:$A,'Histórico de Jogos'!$B:$B,"&gt;="&amp;AM$2,'Histórico de Jogos'!$B:$B,"&lt;="&amp;EOMONTH(AM$2,0),'Histórico de Jogos'!$D:$D,$A98,'Histórico de Jogos'!$F:$F,"D")</f>
        <v>0</v>
      </c>
      <c r="AN98" s="81">
        <f>SUMIFS('Histórico de Jogos'!$A:$A,'Histórico de Jogos'!$B:$B,"&gt;="&amp;AN$2,'Histórico de Jogos'!$B:$B,"&lt;="&amp;EOMONTH(AN$2,0),'Histórico de Jogos'!$D:$D,$A98,'Histórico de Jogos'!$F:$F,"D")</f>
        <v>0</v>
      </c>
      <c r="AO98" s="81">
        <f>SUMIFS('Histórico de Jogos'!$A:$A,'Histórico de Jogos'!$B:$B,"&gt;="&amp;AO$2,'Histórico de Jogos'!$B:$B,"&lt;="&amp;EOMONTH(AO$2,0),'Histórico de Jogos'!$D:$D,$A98,'Histórico de Jogos'!$F:$F,"D")</f>
        <v>0</v>
      </c>
      <c r="AP98" s="81">
        <f>SUMIFS('Histórico de Jogos'!$A:$A,'Histórico de Jogos'!$B:$B,"&gt;="&amp;AP$2,'Histórico de Jogos'!$B:$B,"&lt;="&amp;EOMONTH(AP$2,0),'Histórico de Jogos'!$D:$D,$A98,'Histórico de Jogos'!$F:$F,"D")</f>
        <v>0</v>
      </c>
      <c r="AQ98" s="81">
        <f>SUMIFS('Histórico de Jogos'!$A:$A,'Histórico de Jogos'!$B:$B,"&gt;="&amp;AQ$2,'Histórico de Jogos'!$B:$B,"&lt;="&amp;EOMONTH(AQ$2,0),'Histórico de Jogos'!$D:$D,$A98,'Histórico de Jogos'!$F:$F,"D")</f>
        <v>0</v>
      </c>
      <c r="AR98" s="81">
        <f>SUMIFS('Histórico de Jogos'!$A:$A,'Histórico de Jogos'!$B:$B,"&gt;="&amp;AR$2,'Histórico de Jogos'!$B:$B,"&lt;="&amp;EOMONTH(AR$2,0),'Histórico de Jogos'!$D:$D,$A98,'Histórico de Jogos'!$F:$F,"D")</f>
        <v>0</v>
      </c>
      <c r="AS98" s="81">
        <f>SUMIFS('Histórico de Jogos'!$A:$A,'Histórico de Jogos'!$B:$B,"&gt;="&amp;AS$2,'Histórico de Jogos'!$B:$B,"&lt;="&amp;EOMONTH(AS$2,0),'Histórico de Jogos'!$D:$D,$A98,'Histórico de Jogos'!$F:$F,"D")</f>
        <v>0</v>
      </c>
      <c r="AT98" s="81">
        <f>SUMIFS('Histórico de Jogos'!$A:$A,'Histórico de Jogos'!$B:$B,"&gt;="&amp;AT$2,'Histórico de Jogos'!$B:$B,"&lt;="&amp;EOMONTH(AT$2,0),'Histórico de Jogos'!$D:$D,$A98,'Histórico de Jogos'!$F:$F,"D")</f>
        <v>0</v>
      </c>
      <c r="AU98" s="81">
        <f>SUMIFS('Histórico de Jogos'!$A:$A,'Histórico de Jogos'!$B:$B,"&gt;="&amp;AU$2,'Histórico de Jogos'!$B:$B,"&lt;="&amp;EOMONTH(AU$2,0),'Histórico de Jogos'!$D:$D,$A98,'Histórico de Jogos'!$F:$F,"D")</f>
        <v>0</v>
      </c>
      <c r="AV98" s="81">
        <f>SUMIFS('Histórico de Jogos'!$A:$A,'Histórico de Jogos'!$B:$B,"&gt;="&amp;AV$2,'Histórico de Jogos'!$B:$B,"&lt;="&amp;EOMONTH(AV$2,0),'Histórico de Jogos'!$D:$D,$A98,'Histórico de Jogos'!$F:$F,"D")</f>
        <v>0</v>
      </c>
      <c r="AW98" s="81">
        <f>SUMIFS('Histórico de Jogos'!$A:$A,'Histórico de Jogos'!$B:$B,"&gt;="&amp;AW$2,'Histórico de Jogos'!$B:$B,"&lt;="&amp;EOMONTH(AW$2,0),'Histórico de Jogos'!$D:$D,$A98,'Histórico de Jogos'!$F:$F,"D")</f>
        <v>0</v>
      </c>
      <c r="AX98" s="57">
        <f>SUMIFS('Histórico de Jogos'!$A:$A,'Histórico de Jogos'!$B:$B,"&gt;="&amp;AX$2,'Histórico de Jogos'!$B:$B,"&lt;="&amp;EOMONTH(AX$2,0),'Histórico de Jogos'!$D:$D,$A98,'Histórico de Jogos'!$F:$F,"E")</f>
        <v>0</v>
      </c>
      <c r="AY98" s="57">
        <f>SUMIFS('Histórico de Jogos'!$A:$A,'Histórico de Jogos'!$B:$B,"&gt;="&amp;AY$2,'Histórico de Jogos'!$B:$B,"&lt;="&amp;EOMONTH(AY$2,0),'Histórico de Jogos'!$D:$D,$A98,'Histórico de Jogos'!$F:$F,"E")</f>
        <v>0</v>
      </c>
      <c r="AZ98" s="57">
        <f>SUMIFS('Histórico de Jogos'!$A:$A,'Histórico de Jogos'!$B:$B,"&gt;="&amp;AZ$2,'Histórico de Jogos'!$B:$B,"&lt;="&amp;EOMONTH(AZ$2,0),'Histórico de Jogos'!$D:$D,$A98,'Histórico de Jogos'!$F:$F,"E")</f>
        <v>0</v>
      </c>
      <c r="BA98" s="57">
        <f>SUMIFS('Histórico de Jogos'!$A:$A,'Histórico de Jogos'!$B:$B,"&gt;="&amp;BA$2,'Histórico de Jogos'!$B:$B,"&lt;="&amp;EOMONTH(BA$2,0),'Histórico de Jogos'!$D:$D,$A98,'Histórico de Jogos'!$F:$F,"E")</f>
        <v>0</v>
      </c>
      <c r="BB98" s="57">
        <f>SUMIFS('Histórico de Jogos'!$A:$A,'Histórico de Jogos'!$B:$B,"&gt;="&amp;BB$2,'Histórico de Jogos'!$B:$B,"&lt;="&amp;EOMONTH(BB$2,0),'Histórico de Jogos'!$D:$D,$A98,'Histórico de Jogos'!$F:$F,"E")</f>
        <v>0</v>
      </c>
      <c r="BC98" s="57">
        <f>SUMIFS('Histórico de Jogos'!$A:$A,'Histórico de Jogos'!$B:$B,"&gt;="&amp;BC$2,'Histórico de Jogos'!$B:$B,"&lt;="&amp;EOMONTH(BC$2,0),'Histórico de Jogos'!$D:$D,$A98,'Histórico de Jogos'!$F:$F,"E")</f>
        <v>0</v>
      </c>
      <c r="BD98" s="57">
        <f>SUMIFS('Histórico de Jogos'!$A:$A,'Histórico de Jogos'!$B:$B,"&gt;="&amp;BD$2,'Histórico de Jogos'!$B:$B,"&lt;="&amp;EOMONTH(BD$2,0),'Histórico de Jogos'!$D:$D,$A98,'Histórico de Jogos'!$F:$F,"E")</f>
        <v>0</v>
      </c>
      <c r="BE98" s="57">
        <f>SUMIFS('Histórico de Jogos'!$A:$A,'Histórico de Jogos'!$B:$B,"&gt;="&amp;BE$2,'Histórico de Jogos'!$B:$B,"&lt;="&amp;EOMONTH(BE$2,0),'Histórico de Jogos'!$D:$D,$A98,'Histórico de Jogos'!$F:$F,"E")</f>
        <v>0</v>
      </c>
      <c r="BF98" s="57">
        <f>SUMIFS('Histórico de Jogos'!$A:$A,'Histórico de Jogos'!$B:$B,"&gt;="&amp;BF$2,'Histórico de Jogos'!$B:$B,"&lt;="&amp;EOMONTH(BF$2,0),'Histórico de Jogos'!$D:$D,$A98,'Histórico de Jogos'!$F:$F,"E")</f>
        <v>0</v>
      </c>
      <c r="BG98" s="57">
        <f>SUMIFS('Histórico de Jogos'!$A:$A,'Histórico de Jogos'!$B:$B,"&gt;="&amp;BG$2,'Histórico de Jogos'!$B:$B,"&lt;="&amp;EOMONTH(BG$2,0),'Histórico de Jogos'!$D:$D,$A98,'Histórico de Jogos'!$F:$F,"E")</f>
        <v>0</v>
      </c>
      <c r="BH98" s="57">
        <f>SUMIFS('Histórico de Jogos'!$A:$A,'Histórico de Jogos'!$B:$B,"&gt;="&amp;BH$2,'Histórico de Jogos'!$B:$B,"&lt;="&amp;EOMONTH(BH$2,0),'Histórico de Jogos'!$D:$D,$A98,'Histórico de Jogos'!$F:$F,"E")</f>
        <v>0</v>
      </c>
      <c r="BI98" s="57">
        <f>SUMIFS('Histórico de Jogos'!$A:$A,'Histórico de Jogos'!$B:$B,"&gt;="&amp;BI$2,'Histórico de Jogos'!$B:$B,"&lt;="&amp;EOMONTH(BI$2,0),'Histórico de Jogos'!$D:$D,$A98,'Histórico de Jogos'!$F:$F,"E")</f>
        <v>0</v>
      </c>
      <c r="BJ98" s="79">
        <f t="shared" ref="BJ98:BU98" si="483">SUM(Z98*3)+(AX98)</f>
        <v>0</v>
      </c>
      <c r="BK98" s="79">
        <f t="shared" si="483"/>
        <v>0</v>
      </c>
      <c r="BL98" s="79">
        <f t="shared" si="483"/>
        <v>0</v>
      </c>
      <c r="BM98" s="79">
        <f t="shared" si="483"/>
        <v>0</v>
      </c>
      <c r="BN98" s="79">
        <f t="shared" si="483"/>
        <v>0</v>
      </c>
      <c r="BO98" s="79">
        <f t="shared" si="483"/>
        <v>0</v>
      </c>
      <c r="BP98" s="79">
        <f t="shared" si="483"/>
        <v>0</v>
      </c>
      <c r="BQ98" s="79">
        <f t="shared" si="483"/>
        <v>0</v>
      </c>
      <c r="BR98" s="79">
        <f t="shared" si="483"/>
        <v>0</v>
      </c>
      <c r="BS98" s="79">
        <f t="shared" si="483"/>
        <v>0</v>
      </c>
      <c r="BT98" s="79">
        <f t="shared" si="483"/>
        <v>0</v>
      </c>
      <c r="BU98" s="79">
        <f t="shared" si="483"/>
        <v>0</v>
      </c>
    </row>
    <row r="99">
      <c r="A99" s="22" t="str">
        <f>Atletas!A:A</f>
        <v/>
      </c>
      <c r="B99" s="78">
        <f t="shared" ref="B99:C99" si="484">BJ99/(4*3)</f>
        <v>0</v>
      </c>
      <c r="C99" s="78">
        <f t="shared" si="484"/>
        <v>0</v>
      </c>
      <c r="D99" s="78">
        <f t="shared" si="7"/>
        <v>0</v>
      </c>
      <c r="E99" s="78">
        <f t="shared" ref="E99:F99" si="485">BM99/(4*3)</f>
        <v>0</v>
      </c>
      <c r="F99" s="78">
        <f t="shared" si="485"/>
        <v>0</v>
      </c>
      <c r="G99" s="78">
        <f t="shared" si="9"/>
        <v>0</v>
      </c>
      <c r="H99" s="78">
        <f t="shared" ref="H99:I99" si="486">BP99/(4*3)</f>
        <v>0</v>
      </c>
      <c r="I99" s="78">
        <f t="shared" si="486"/>
        <v>0</v>
      </c>
      <c r="J99" s="78">
        <f t="shared" si="11"/>
        <v>0</v>
      </c>
      <c r="K99" s="78">
        <f t="shared" ref="K99:M99" si="487">BS99/(4*3)</f>
        <v>0</v>
      </c>
      <c r="L99" s="78">
        <f t="shared" si="487"/>
        <v>0</v>
      </c>
      <c r="M99" s="78">
        <f t="shared" si="487"/>
        <v>0</v>
      </c>
      <c r="N99" s="79">
        <f>SUMIFS('Histórico de Jogos'!$A:$A,'Histórico de Jogos'!$B:$B,"&gt;="&amp;N$2,'Histórico de Jogos'!$B:$B,"&lt;="&amp;EOMONTH(N$2,0),'Histórico de Jogos'!$D:$D,$A99)</f>
        <v>0</v>
      </c>
      <c r="O99" s="79">
        <f>SUMIFS('Histórico de Jogos'!$A:$A,'Histórico de Jogos'!$B:$B,"&gt;="&amp;O$2,'Histórico de Jogos'!$B:$B,"&lt;="&amp;EOMONTH(O$2,0),'Histórico de Jogos'!$D:$D,$A99)</f>
        <v>0</v>
      </c>
      <c r="P99" s="79">
        <f>SUMIFS('Histórico de Jogos'!$A:$A,'Histórico de Jogos'!$B:$B,"&gt;="&amp;P$2,'Histórico de Jogos'!$B:$B,"&lt;="&amp;EOMONTH(P$2,0),'Histórico de Jogos'!$D:$D,$A99)</f>
        <v>0</v>
      </c>
      <c r="Q99" s="79">
        <f>SUMIFS('Histórico de Jogos'!$A:$A,'Histórico de Jogos'!$B:$B,"&gt;="&amp;Q$2,'Histórico de Jogos'!$B:$B,"&lt;="&amp;EOMONTH(Q$2,0),'Histórico de Jogos'!$D:$D,$A99)</f>
        <v>0</v>
      </c>
      <c r="R99" s="79">
        <f>SUMIFS('Histórico de Jogos'!$A:$A,'Histórico de Jogos'!$B:$B,"&gt;="&amp;R$2,'Histórico de Jogos'!$B:$B,"&lt;="&amp;EOMONTH(R$2,0),'Histórico de Jogos'!$D:$D,$A99)</f>
        <v>0</v>
      </c>
      <c r="S99" s="79">
        <f>SUMIFS('Histórico de Jogos'!$A:$A,'Histórico de Jogos'!$B:$B,"&gt;="&amp;S$2,'Histórico de Jogos'!$B:$B,"&lt;="&amp;EOMONTH(S$2,0),'Histórico de Jogos'!$D:$D,$A99)</f>
        <v>0</v>
      </c>
      <c r="T99" s="79">
        <f>SUMIFS('Histórico de Jogos'!$A:$A,'Histórico de Jogos'!$B:$B,"&gt;="&amp;T$2,'Histórico de Jogos'!$B:$B,"&lt;="&amp;EOMONTH(T$2,0),'Histórico de Jogos'!$D:$D,$A99)</f>
        <v>0</v>
      </c>
      <c r="U99" s="79">
        <f>SUMIFS('Histórico de Jogos'!$A:$A,'Histórico de Jogos'!$B:$B,"&gt;="&amp;U$2,'Histórico de Jogos'!$B:$B,"&lt;="&amp;EOMONTH(U$2,0),'Histórico de Jogos'!$D:$D,$A99)</f>
        <v>0</v>
      </c>
      <c r="V99" s="79">
        <f>SUMIFS('Histórico de Jogos'!$A:$A,'Histórico de Jogos'!$B:$B,"&gt;="&amp;V$2,'Histórico de Jogos'!$B:$B,"&lt;="&amp;EOMONTH(V$2,0),'Histórico de Jogos'!$D:$D,$A99)</f>
        <v>0</v>
      </c>
      <c r="W99" s="79">
        <f>SUMIFS('Histórico de Jogos'!$A:$A,'Histórico de Jogos'!$B:$B,"&gt;="&amp;W$2,'Histórico de Jogos'!$B:$B,"&lt;="&amp;EOMONTH(W$2,0),'Histórico de Jogos'!$D:$D,$A99)</f>
        <v>0</v>
      </c>
      <c r="X99" s="79">
        <f>SUMIFS('Histórico de Jogos'!$A:$A,'Histórico de Jogos'!$B:$B,"&gt;="&amp;X$2,'Histórico de Jogos'!$B:$B,"&lt;="&amp;EOMONTH(X$2,0),'Histórico de Jogos'!$D:$D,$A99)</f>
        <v>0</v>
      </c>
      <c r="Y99" s="79">
        <f>SUMIFS('Histórico de Jogos'!$A:$A,'Histórico de Jogos'!$B:$B,"&gt;="&amp;Y$2,'Histórico de Jogos'!$B:$B,"&lt;="&amp;EOMONTH(Y$2,0),'Histórico de Jogos'!$D:$D,$A99)</f>
        <v>0</v>
      </c>
      <c r="Z99" s="80">
        <f>SUMIFS('Histórico de Jogos'!$A:$A,'Histórico de Jogos'!$B:$B,"&gt;="&amp;Z$2,'Histórico de Jogos'!$B:$B,"&lt;="&amp;EOMONTH(Z$2,0),'Histórico de Jogos'!$D:$D,$A99,'Histórico de Jogos'!$F:$F,"V")</f>
        <v>0</v>
      </c>
      <c r="AA99" s="80">
        <f>SUMIFS('Histórico de Jogos'!$A:$A,'Histórico de Jogos'!$B:$B,"&gt;="&amp;AA$2,'Histórico de Jogos'!$B:$B,"&lt;="&amp;EOMONTH(AA$2,0),'Histórico de Jogos'!$D:$D,$A99,'Histórico de Jogos'!$F:$F,"V")</f>
        <v>0</v>
      </c>
      <c r="AB99" s="80">
        <f>SUMIFS('Histórico de Jogos'!$A:$A,'Histórico de Jogos'!$B:$B,"&gt;="&amp;AB$2,'Histórico de Jogos'!$B:$B,"&lt;="&amp;EOMONTH(AB$2,0),'Histórico de Jogos'!$D:$D,$A99,'Histórico de Jogos'!$F:$F,"V")</f>
        <v>0</v>
      </c>
      <c r="AC99" s="80">
        <f>SUMIFS('Histórico de Jogos'!$A:$A,'Histórico de Jogos'!$B:$B,"&gt;="&amp;AC$2,'Histórico de Jogos'!$B:$B,"&lt;="&amp;EOMONTH(AC$2,0),'Histórico de Jogos'!$D:$D,$A99,'Histórico de Jogos'!$F:$F,"V")</f>
        <v>0</v>
      </c>
      <c r="AD99" s="80">
        <f>SUMIFS('Histórico de Jogos'!$A:$A,'Histórico de Jogos'!$B:$B,"&gt;="&amp;AD$2,'Histórico de Jogos'!$B:$B,"&lt;="&amp;EOMONTH(AD$2,0),'Histórico de Jogos'!$D:$D,$A99,'Histórico de Jogos'!$F:$F,"V")</f>
        <v>0</v>
      </c>
      <c r="AE99" s="80">
        <f>SUMIFS('Histórico de Jogos'!$A:$A,'Histórico de Jogos'!$B:$B,"&gt;="&amp;AE$2,'Histórico de Jogos'!$B:$B,"&lt;="&amp;EOMONTH(AE$2,0),'Histórico de Jogos'!$D:$D,$A99,'Histórico de Jogos'!$F:$F,"V")</f>
        <v>0</v>
      </c>
      <c r="AF99" s="80">
        <f>SUMIFS('Histórico de Jogos'!$A:$A,'Histórico de Jogos'!$B:$B,"&gt;="&amp;AF$2,'Histórico de Jogos'!$B:$B,"&lt;="&amp;EOMONTH(AF$2,0),'Histórico de Jogos'!$D:$D,$A99,'Histórico de Jogos'!$F:$F,"V")</f>
        <v>0</v>
      </c>
      <c r="AG99" s="80">
        <f>SUMIFS('Histórico de Jogos'!$A:$A,'Histórico de Jogos'!$B:$B,"&gt;="&amp;AG$2,'Histórico de Jogos'!$B:$B,"&lt;="&amp;EOMONTH(AG$2,0),'Histórico de Jogos'!$D:$D,$A99,'Histórico de Jogos'!$F:$F,"V")</f>
        <v>0</v>
      </c>
      <c r="AH99" s="80">
        <f>SUMIFS('Histórico de Jogos'!$A:$A,'Histórico de Jogos'!$B:$B,"&gt;="&amp;AH$2,'Histórico de Jogos'!$B:$B,"&lt;="&amp;EOMONTH(AH$2,0),'Histórico de Jogos'!$D:$D,$A99,'Histórico de Jogos'!$F:$F,"V")</f>
        <v>0</v>
      </c>
      <c r="AI99" s="80">
        <f>SUMIFS('Histórico de Jogos'!$A:$A,'Histórico de Jogos'!$B:$B,"&gt;="&amp;AI$2,'Histórico de Jogos'!$B:$B,"&lt;="&amp;EOMONTH(AI$2,0),'Histórico de Jogos'!$D:$D,$A99,'Histórico de Jogos'!$F:$F,"V")</f>
        <v>0</v>
      </c>
      <c r="AJ99" s="80">
        <f>SUMIFS('Histórico de Jogos'!$A:$A,'Histórico de Jogos'!$B:$B,"&gt;="&amp;AJ$2,'Histórico de Jogos'!$B:$B,"&lt;="&amp;EOMONTH(AJ$2,0),'Histórico de Jogos'!$D:$D,$A99,'Histórico de Jogos'!$F:$F,"V")</f>
        <v>0</v>
      </c>
      <c r="AK99" s="80">
        <f>SUMIFS('Histórico de Jogos'!$A:$A,'Histórico de Jogos'!$B:$B,"&gt;="&amp;AK$2,'Histórico de Jogos'!$B:$B,"&lt;="&amp;EOMONTH(AK$2,0),'Histórico de Jogos'!$D:$D,$A99,'Histórico de Jogos'!$F:$F,"V")</f>
        <v>0</v>
      </c>
      <c r="AL99" s="81">
        <f>SUMIFS('Histórico de Jogos'!$A:$A,'Histórico de Jogos'!$B:$B,"&gt;="&amp;AL$2,'Histórico de Jogos'!$B:$B,"&lt;="&amp;EOMONTH(AL$2,0),'Histórico de Jogos'!$D:$D,$A99,'Histórico de Jogos'!$F:$F,"D")</f>
        <v>0</v>
      </c>
      <c r="AM99" s="81">
        <f>SUMIFS('Histórico de Jogos'!$A:$A,'Histórico de Jogos'!$B:$B,"&gt;="&amp;AM$2,'Histórico de Jogos'!$B:$B,"&lt;="&amp;EOMONTH(AM$2,0),'Histórico de Jogos'!$D:$D,$A99,'Histórico de Jogos'!$F:$F,"D")</f>
        <v>0</v>
      </c>
      <c r="AN99" s="81">
        <f>SUMIFS('Histórico de Jogos'!$A:$A,'Histórico de Jogos'!$B:$B,"&gt;="&amp;AN$2,'Histórico de Jogos'!$B:$B,"&lt;="&amp;EOMONTH(AN$2,0),'Histórico de Jogos'!$D:$D,$A99,'Histórico de Jogos'!$F:$F,"D")</f>
        <v>0</v>
      </c>
      <c r="AO99" s="81">
        <f>SUMIFS('Histórico de Jogos'!$A:$A,'Histórico de Jogos'!$B:$B,"&gt;="&amp;AO$2,'Histórico de Jogos'!$B:$B,"&lt;="&amp;EOMONTH(AO$2,0),'Histórico de Jogos'!$D:$D,$A99,'Histórico de Jogos'!$F:$F,"D")</f>
        <v>0</v>
      </c>
      <c r="AP99" s="81">
        <f>SUMIFS('Histórico de Jogos'!$A:$A,'Histórico de Jogos'!$B:$B,"&gt;="&amp;AP$2,'Histórico de Jogos'!$B:$B,"&lt;="&amp;EOMONTH(AP$2,0),'Histórico de Jogos'!$D:$D,$A99,'Histórico de Jogos'!$F:$F,"D")</f>
        <v>0</v>
      </c>
      <c r="AQ99" s="81">
        <f>SUMIFS('Histórico de Jogos'!$A:$A,'Histórico de Jogos'!$B:$B,"&gt;="&amp;AQ$2,'Histórico de Jogos'!$B:$B,"&lt;="&amp;EOMONTH(AQ$2,0),'Histórico de Jogos'!$D:$D,$A99,'Histórico de Jogos'!$F:$F,"D")</f>
        <v>0</v>
      </c>
      <c r="AR99" s="81">
        <f>SUMIFS('Histórico de Jogos'!$A:$A,'Histórico de Jogos'!$B:$B,"&gt;="&amp;AR$2,'Histórico de Jogos'!$B:$B,"&lt;="&amp;EOMONTH(AR$2,0),'Histórico de Jogos'!$D:$D,$A99,'Histórico de Jogos'!$F:$F,"D")</f>
        <v>0</v>
      </c>
      <c r="AS99" s="81">
        <f>SUMIFS('Histórico de Jogos'!$A:$A,'Histórico de Jogos'!$B:$B,"&gt;="&amp;AS$2,'Histórico de Jogos'!$B:$B,"&lt;="&amp;EOMONTH(AS$2,0),'Histórico de Jogos'!$D:$D,$A99,'Histórico de Jogos'!$F:$F,"D")</f>
        <v>0</v>
      </c>
      <c r="AT99" s="81">
        <f>SUMIFS('Histórico de Jogos'!$A:$A,'Histórico de Jogos'!$B:$B,"&gt;="&amp;AT$2,'Histórico de Jogos'!$B:$B,"&lt;="&amp;EOMONTH(AT$2,0),'Histórico de Jogos'!$D:$D,$A99,'Histórico de Jogos'!$F:$F,"D")</f>
        <v>0</v>
      </c>
      <c r="AU99" s="81">
        <f>SUMIFS('Histórico de Jogos'!$A:$A,'Histórico de Jogos'!$B:$B,"&gt;="&amp;AU$2,'Histórico de Jogos'!$B:$B,"&lt;="&amp;EOMONTH(AU$2,0),'Histórico de Jogos'!$D:$D,$A99,'Histórico de Jogos'!$F:$F,"D")</f>
        <v>0</v>
      </c>
      <c r="AV99" s="81">
        <f>SUMIFS('Histórico de Jogos'!$A:$A,'Histórico de Jogos'!$B:$B,"&gt;="&amp;AV$2,'Histórico de Jogos'!$B:$B,"&lt;="&amp;EOMONTH(AV$2,0),'Histórico de Jogos'!$D:$D,$A99,'Histórico de Jogos'!$F:$F,"D")</f>
        <v>0</v>
      </c>
      <c r="AW99" s="81">
        <f>SUMIFS('Histórico de Jogos'!$A:$A,'Histórico de Jogos'!$B:$B,"&gt;="&amp;AW$2,'Histórico de Jogos'!$B:$B,"&lt;="&amp;EOMONTH(AW$2,0),'Histórico de Jogos'!$D:$D,$A99,'Histórico de Jogos'!$F:$F,"D")</f>
        <v>0</v>
      </c>
      <c r="AX99" s="57">
        <f>SUMIFS('Histórico de Jogos'!$A:$A,'Histórico de Jogos'!$B:$B,"&gt;="&amp;AX$2,'Histórico de Jogos'!$B:$B,"&lt;="&amp;EOMONTH(AX$2,0),'Histórico de Jogos'!$D:$D,$A99,'Histórico de Jogos'!$F:$F,"E")</f>
        <v>0</v>
      </c>
      <c r="AY99" s="57">
        <f>SUMIFS('Histórico de Jogos'!$A:$A,'Histórico de Jogos'!$B:$B,"&gt;="&amp;AY$2,'Histórico de Jogos'!$B:$B,"&lt;="&amp;EOMONTH(AY$2,0),'Histórico de Jogos'!$D:$D,$A99,'Histórico de Jogos'!$F:$F,"E")</f>
        <v>0</v>
      </c>
      <c r="AZ99" s="57">
        <f>SUMIFS('Histórico de Jogos'!$A:$A,'Histórico de Jogos'!$B:$B,"&gt;="&amp;AZ$2,'Histórico de Jogos'!$B:$B,"&lt;="&amp;EOMONTH(AZ$2,0),'Histórico de Jogos'!$D:$D,$A99,'Histórico de Jogos'!$F:$F,"E")</f>
        <v>0</v>
      </c>
      <c r="BA99" s="57">
        <f>SUMIFS('Histórico de Jogos'!$A:$A,'Histórico de Jogos'!$B:$B,"&gt;="&amp;BA$2,'Histórico de Jogos'!$B:$B,"&lt;="&amp;EOMONTH(BA$2,0),'Histórico de Jogos'!$D:$D,$A99,'Histórico de Jogos'!$F:$F,"E")</f>
        <v>0</v>
      </c>
      <c r="BB99" s="57">
        <f>SUMIFS('Histórico de Jogos'!$A:$A,'Histórico de Jogos'!$B:$B,"&gt;="&amp;BB$2,'Histórico de Jogos'!$B:$B,"&lt;="&amp;EOMONTH(BB$2,0),'Histórico de Jogos'!$D:$D,$A99,'Histórico de Jogos'!$F:$F,"E")</f>
        <v>0</v>
      </c>
      <c r="BC99" s="57">
        <f>SUMIFS('Histórico de Jogos'!$A:$A,'Histórico de Jogos'!$B:$B,"&gt;="&amp;BC$2,'Histórico de Jogos'!$B:$B,"&lt;="&amp;EOMONTH(BC$2,0),'Histórico de Jogos'!$D:$D,$A99,'Histórico de Jogos'!$F:$F,"E")</f>
        <v>0</v>
      </c>
      <c r="BD99" s="57">
        <f>SUMIFS('Histórico de Jogos'!$A:$A,'Histórico de Jogos'!$B:$B,"&gt;="&amp;BD$2,'Histórico de Jogos'!$B:$B,"&lt;="&amp;EOMONTH(BD$2,0),'Histórico de Jogos'!$D:$D,$A99,'Histórico de Jogos'!$F:$F,"E")</f>
        <v>0</v>
      </c>
      <c r="BE99" s="57">
        <f>SUMIFS('Histórico de Jogos'!$A:$A,'Histórico de Jogos'!$B:$B,"&gt;="&amp;BE$2,'Histórico de Jogos'!$B:$B,"&lt;="&amp;EOMONTH(BE$2,0),'Histórico de Jogos'!$D:$D,$A99,'Histórico de Jogos'!$F:$F,"E")</f>
        <v>0</v>
      </c>
      <c r="BF99" s="57">
        <f>SUMIFS('Histórico de Jogos'!$A:$A,'Histórico de Jogos'!$B:$B,"&gt;="&amp;BF$2,'Histórico de Jogos'!$B:$B,"&lt;="&amp;EOMONTH(BF$2,0),'Histórico de Jogos'!$D:$D,$A99,'Histórico de Jogos'!$F:$F,"E")</f>
        <v>0</v>
      </c>
      <c r="BG99" s="57">
        <f>SUMIFS('Histórico de Jogos'!$A:$A,'Histórico de Jogos'!$B:$B,"&gt;="&amp;BG$2,'Histórico de Jogos'!$B:$B,"&lt;="&amp;EOMONTH(BG$2,0),'Histórico de Jogos'!$D:$D,$A99,'Histórico de Jogos'!$F:$F,"E")</f>
        <v>0</v>
      </c>
      <c r="BH99" s="57">
        <f>SUMIFS('Histórico de Jogos'!$A:$A,'Histórico de Jogos'!$B:$B,"&gt;="&amp;BH$2,'Histórico de Jogos'!$B:$B,"&lt;="&amp;EOMONTH(BH$2,0),'Histórico de Jogos'!$D:$D,$A99,'Histórico de Jogos'!$F:$F,"E")</f>
        <v>0</v>
      </c>
      <c r="BI99" s="57">
        <f>SUMIFS('Histórico de Jogos'!$A:$A,'Histórico de Jogos'!$B:$B,"&gt;="&amp;BI$2,'Histórico de Jogos'!$B:$B,"&lt;="&amp;EOMONTH(BI$2,0),'Histórico de Jogos'!$D:$D,$A99,'Histórico de Jogos'!$F:$F,"E")</f>
        <v>0</v>
      </c>
      <c r="BJ99" s="79">
        <f t="shared" ref="BJ99:BU99" si="488">SUM(Z99*3)+(AX99)</f>
        <v>0</v>
      </c>
      <c r="BK99" s="79">
        <f t="shared" si="488"/>
        <v>0</v>
      </c>
      <c r="BL99" s="79">
        <f t="shared" si="488"/>
        <v>0</v>
      </c>
      <c r="BM99" s="79">
        <f t="shared" si="488"/>
        <v>0</v>
      </c>
      <c r="BN99" s="79">
        <f t="shared" si="488"/>
        <v>0</v>
      </c>
      <c r="BO99" s="79">
        <f t="shared" si="488"/>
        <v>0</v>
      </c>
      <c r="BP99" s="79">
        <f t="shared" si="488"/>
        <v>0</v>
      </c>
      <c r="BQ99" s="79">
        <f t="shared" si="488"/>
        <v>0</v>
      </c>
      <c r="BR99" s="79">
        <f t="shared" si="488"/>
        <v>0</v>
      </c>
      <c r="BS99" s="79">
        <f t="shared" si="488"/>
        <v>0</v>
      </c>
      <c r="BT99" s="79">
        <f t="shared" si="488"/>
        <v>0</v>
      </c>
      <c r="BU99" s="79">
        <f t="shared" si="488"/>
        <v>0</v>
      </c>
    </row>
    <row r="100">
      <c r="A100" s="22" t="str">
        <f>Atletas!A:A</f>
        <v/>
      </c>
      <c r="B100" s="78">
        <f t="shared" ref="B100:C100" si="489">BJ100/(4*3)</f>
        <v>0</v>
      </c>
      <c r="C100" s="78">
        <f t="shared" si="489"/>
        <v>0</v>
      </c>
      <c r="D100" s="78">
        <f t="shared" si="7"/>
        <v>0</v>
      </c>
      <c r="E100" s="78">
        <f t="shared" ref="E100:F100" si="490">BM100/(4*3)</f>
        <v>0</v>
      </c>
      <c r="F100" s="78">
        <f t="shared" si="490"/>
        <v>0</v>
      </c>
      <c r="G100" s="78">
        <f t="shared" si="9"/>
        <v>0</v>
      </c>
      <c r="H100" s="78">
        <f t="shared" ref="H100:I100" si="491">BP100/(4*3)</f>
        <v>0</v>
      </c>
      <c r="I100" s="78">
        <f t="shared" si="491"/>
        <v>0</v>
      </c>
      <c r="J100" s="78">
        <f t="shared" si="11"/>
        <v>0</v>
      </c>
      <c r="K100" s="78">
        <f t="shared" ref="K100:M100" si="492">BS100/(4*3)</f>
        <v>0</v>
      </c>
      <c r="L100" s="78">
        <f t="shared" si="492"/>
        <v>0</v>
      </c>
      <c r="M100" s="78">
        <f t="shared" si="492"/>
        <v>0</v>
      </c>
      <c r="N100" s="79">
        <f>SUMIFS('Histórico de Jogos'!$A:$A,'Histórico de Jogos'!$B:$B,"&gt;="&amp;N$2,'Histórico de Jogos'!$B:$B,"&lt;="&amp;EOMONTH(N$2,0),'Histórico de Jogos'!$D:$D,$A100)</f>
        <v>0</v>
      </c>
      <c r="O100" s="79">
        <f>SUMIFS('Histórico de Jogos'!$A:$A,'Histórico de Jogos'!$B:$B,"&gt;="&amp;O$2,'Histórico de Jogos'!$B:$B,"&lt;="&amp;EOMONTH(O$2,0),'Histórico de Jogos'!$D:$D,$A100)</f>
        <v>0</v>
      </c>
      <c r="P100" s="79">
        <f>SUMIFS('Histórico de Jogos'!$A:$A,'Histórico de Jogos'!$B:$B,"&gt;="&amp;P$2,'Histórico de Jogos'!$B:$B,"&lt;="&amp;EOMONTH(P$2,0),'Histórico de Jogos'!$D:$D,$A100)</f>
        <v>0</v>
      </c>
      <c r="Q100" s="79">
        <f>SUMIFS('Histórico de Jogos'!$A:$A,'Histórico de Jogos'!$B:$B,"&gt;="&amp;Q$2,'Histórico de Jogos'!$B:$B,"&lt;="&amp;EOMONTH(Q$2,0),'Histórico de Jogos'!$D:$D,$A100)</f>
        <v>0</v>
      </c>
      <c r="R100" s="79">
        <f>SUMIFS('Histórico de Jogos'!$A:$A,'Histórico de Jogos'!$B:$B,"&gt;="&amp;R$2,'Histórico de Jogos'!$B:$B,"&lt;="&amp;EOMONTH(R$2,0),'Histórico de Jogos'!$D:$D,$A100)</f>
        <v>0</v>
      </c>
      <c r="S100" s="79">
        <f>SUMIFS('Histórico de Jogos'!$A:$A,'Histórico de Jogos'!$B:$B,"&gt;="&amp;S$2,'Histórico de Jogos'!$B:$B,"&lt;="&amp;EOMONTH(S$2,0),'Histórico de Jogos'!$D:$D,$A100)</f>
        <v>0</v>
      </c>
      <c r="T100" s="79">
        <f>SUMIFS('Histórico de Jogos'!$A:$A,'Histórico de Jogos'!$B:$B,"&gt;="&amp;T$2,'Histórico de Jogos'!$B:$B,"&lt;="&amp;EOMONTH(T$2,0),'Histórico de Jogos'!$D:$D,$A100)</f>
        <v>0</v>
      </c>
      <c r="U100" s="79">
        <f>SUMIFS('Histórico de Jogos'!$A:$A,'Histórico de Jogos'!$B:$B,"&gt;="&amp;U$2,'Histórico de Jogos'!$B:$B,"&lt;="&amp;EOMONTH(U$2,0),'Histórico de Jogos'!$D:$D,$A100)</f>
        <v>0</v>
      </c>
      <c r="V100" s="79">
        <f>SUMIFS('Histórico de Jogos'!$A:$A,'Histórico de Jogos'!$B:$B,"&gt;="&amp;V$2,'Histórico de Jogos'!$B:$B,"&lt;="&amp;EOMONTH(V$2,0),'Histórico de Jogos'!$D:$D,$A100)</f>
        <v>0</v>
      </c>
      <c r="W100" s="79">
        <f>SUMIFS('Histórico de Jogos'!$A:$A,'Histórico de Jogos'!$B:$B,"&gt;="&amp;W$2,'Histórico de Jogos'!$B:$B,"&lt;="&amp;EOMONTH(W$2,0),'Histórico de Jogos'!$D:$D,$A100)</f>
        <v>0</v>
      </c>
      <c r="X100" s="79">
        <f>SUMIFS('Histórico de Jogos'!$A:$A,'Histórico de Jogos'!$B:$B,"&gt;="&amp;X$2,'Histórico de Jogos'!$B:$B,"&lt;="&amp;EOMONTH(X$2,0),'Histórico de Jogos'!$D:$D,$A100)</f>
        <v>0</v>
      </c>
      <c r="Y100" s="79">
        <f>SUMIFS('Histórico de Jogos'!$A:$A,'Histórico de Jogos'!$B:$B,"&gt;="&amp;Y$2,'Histórico de Jogos'!$B:$B,"&lt;="&amp;EOMONTH(Y$2,0),'Histórico de Jogos'!$D:$D,$A100)</f>
        <v>0</v>
      </c>
      <c r="Z100" s="80">
        <f>SUMIFS('Histórico de Jogos'!$A:$A,'Histórico de Jogos'!$B:$B,"&gt;="&amp;Z$2,'Histórico de Jogos'!$B:$B,"&lt;="&amp;EOMONTH(Z$2,0),'Histórico de Jogos'!$D:$D,$A100,'Histórico de Jogos'!$F:$F,"V")</f>
        <v>0</v>
      </c>
      <c r="AA100" s="80">
        <f>SUMIFS('Histórico de Jogos'!$A:$A,'Histórico de Jogos'!$B:$B,"&gt;="&amp;AA$2,'Histórico de Jogos'!$B:$B,"&lt;="&amp;EOMONTH(AA$2,0),'Histórico de Jogos'!$D:$D,$A100,'Histórico de Jogos'!$F:$F,"V")</f>
        <v>0</v>
      </c>
      <c r="AB100" s="80">
        <f>SUMIFS('Histórico de Jogos'!$A:$A,'Histórico de Jogos'!$B:$B,"&gt;="&amp;AB$2,'Histórico de Jogos'!$B:$B,"&lt;="&amp;EOMONTH(AB$2,0),'Histórico de Jogos'!$D:$D,$A100,'Histórico de Jogos'!$F:$F,"V")</f>
        <v>0</v>
      </c>
      <c r="AC100" s="80">
        <f>SUMIFS('Histórico de Jogos'!$A:$A,'Histórico de Jogos'!$B:$B,"&gt;="&amp;AC$2,'Histórico de Jogos'!$B:$B,"&lt;="&amp;EOMONTH(AC$2,0),'Histórico de Jogos'!$D:$D,$A100,'Histórico de Jogos'!$F:$F,"V")</f>
        <v>0</v>
      </c>
      <c r="AD100" s="80">
        <f>SUMIFS('Histórico de Jogos'!$A:$A,'Histórico de Jogos'!$B:$B,"&gt;="&amp;AD$2,'Histórico de Jogos'!$B:$B,"&lt;="&amp;EOMONTH(AD$2,0),'Histórico de Jogos'!$D:$D,$A100,'Histórico de Jogos'!$F:$F,"V")</f>
        <v>0</v>
      </c>
      <c r="AE100" s="80">
        <f>SUMIFS('Histórico de Jogos'!$A:$A,'Histórico de Jogos'!$B:$B,"&gt;="&amp;AE$2,'Histórico de Jogos'!$B:$B,"&lt;="&amp;EOMONTH(AE$2,0),'Histórico de Jogos'!$D:$D,$A100,'Histórico de Jogos'!$F:$F,"V")</f>
        <v>0</v>
      </c>
      <c r="AF100" s="80">
        <f>SUMIFS('Histórico de Jogos'!$A:$A,'Histórico de Jogos'!$B:$B,"&gt;="&amp;AF$2,'Histórico de Jogos'!$B:$B,"&lt;="&amp;EOMONTH(AF$2,0),'Histórico de Jogos'!$D:$D,$A100,'Histórico de Jogos'!$F:$F,"V")</f>
        <v>0</v>
      </c>
      <c r="AG100" s="80">
        <f>SUMIFS('Histórico de Jogos'!$A:$A,'Histórico de Jogos'!$B:$B,"&gt;="&amp;AG$2,'Histórico de Jogos'!$B:$B,"&lt;="&amp;EOMONTH(AG$2,0),'Histórico de Jogos'!$D:$D,$A100,'Histórico de Jogos'!$F:$F,"V")</f>
        <v>0</v>
      </c>
      <c r="AH100" s="80">
        <f>SUMIFS('Histórico de Jogos'!$A:$A,'Histórico de Jogos'!$B:$B,"&gt;="&amp;AH$2,'Histórico de Jogos'!$B:$B,"&lt;="&amp;EOMONTH(AH$2,0),'Histórico de Jogos'!$D:$D,$A100,'Histórico de Jogos'!$F:$F,"V")</f>
        <v>0</v>
      </c>
      <c r="AI100" s="80">
        <f>SUMIFS('Histórico de Jogos'!$A:$A,'Histórico de Jogos'!$B:$B,"&gt;="&amp;AI$2,'Histórico de Jogos'!$B:$B,"&lt;="&amp;EOMONTH(AI$2,0),'Histórico de Jogos'!$D:$D,$A100,'Histórico de Jogos'!$F:$F,"V")</f>
        <v>0</v>
      </c>
      <c r="AJ100" s="80">
        <f>SUMIFS('Histórico de Jogos'!$A:$A,'Histórico de Jogos'!$B:$B,"&gt;="&amp;AJ$2,'Histórico de Jogos'!$B:$B,"&lt;="&amp;EOMONTH(AJ$2,0),'Histórico de Jogos'!$D:$D,$A100,'Histórico de Jogos'!$F:$F,"V")</f>
        <v>0</v>
      </c>
      <c r="AK100" s="80">
        <f>SUMIFS('Histórico de Jogos'!$A:$A,'Histórico de Jogos'!$B:$B,"&gt;="&amp;AK$2,'Histórico de Jogos'!$B:$B,"&lt;="&amp;EOMONTH(AK$2,0),'Histórico de Jogos'!$D:$D,$A100,'Histórico de Jogos'!$F:$F,"V")</f>
        <v>0</v>
      </c>
      <c r="AL100" s="81">
        <f>SUMIFS('Histórico de Jogos'!$A:$A,'Histórico de Jogos'!$B:$B,"&gt;="&amp;AL$2,'Histórico de Jogos'!$B:$B,"&lt;="&amp;EOMONTH(AL$2,0),'Histórico de Jogos'!$D:$D,$A100,'Histórico de Jogos'!$F:$F,"D")</f>
        <v>0</v>
      </c>
      <c r="AM100" s="81">
        <f>SUMIFS('Histórico de Jogos'!$A:$A,'Histórico de Jogos'!$B:$B,"&gt;="&amp;AM$2,'Histórico de Jogos'!$B:$B,"&lt;="&amp;EOMONTH(AM$2,0),'Histórico de Jogos'!$D:$D,$A100,'Histórico de Jogos'!$F:$F,"D")</f>
        <v>0</v>
      </c>
      <c r="AN100" s="81">
        <f>SUMIFS('Histórico de Jogos'!$A:$A,'Histórico de Jogos'!$B:$B,"&gt;="&amp;AN$2,'Histórico de Jogos'!$B:$B,"&lt;="&amp;EOMONTH(AN$2,0),'Histórico de Jogos'!$D:$D,$A100,'Histórico de Jogos'!$F:$F,"D")</f>
        <v>0</v>
      </c>
      <c r="AO100" s="81">
        <f>SUMIFS('Histórico de Jogos'!$A:$A,'Histórico de Jogos'!$B:$B,"&gt;="&amp;AO$2,'Histórico de Jogos'!$B:$B,"&lt;="&amp;EOMONTH(AO$2,0),'Histórico de Jogos'!$D:$D,$A100,'Histórico de Jogos'!$F:$F,"D")</f>
        <v>0</v>
      </c>
      <c r="AP100" s="81">
        <f>SUMIFS('Histórico de Jogos'!$A:$A,'Histórico de Jogos'!$B:$B,"&gt;="&amp;AP$2,'Histórico de Jogos'!$B:$B,"&lt;="&amp;EOMONTH(AP$2,0),'Histórico de Jogos'!$D:$D,$A100,'Histórico de Jogos'!$F:$F,"D")</f>
        <v>0</v>
      </c>
      <c r="AQ100" s="81">
        <f>SUMIFS('Histórico de Jogos'!$A:$A,'Histórico de Jogos'!$B:$B,"&gt;="&amp;AQ$2,'Histórico de Jogos'!$B:$B,"&lt;="&amp;EOMONTH(AQ$2,0),'Histórico de Jogos'!$D:$D,$A100,'Histórico de Jogos'!$F:$F,"D")</f>
        <v>0</v>
      </c>
      <c r="AR100" s="81">
        <f>SUMIFS('Histórico de Jogos'!$A:$A,'Histórico de Jogos'!$B:$B,"&gt;="&amp;AR$2,'Histórico de Jogos'!$B:$B,"&lt;="&amp;EOMONTH(AR$2,0),'Histórico de Jogos'!$D:$D,$A100,'Histórico de Jogos'!$F:$F,"D")</f>
        <v>0</v>
      </c>
      <c r="AS100" s="81">
        <f>SUMIFS('Histórico de Jogos'!$A:$A,'Histórico de Jogos'!$B:$B,"&gt;="&amp;AS$2,'Histórico de Jogos'!$B:$B,"&lt;="&amp;EOMONTH(AS$2,0),'Histórico de Jogos'!$D:$D,$A100,'Histórico de Jogos'!$F:$F,"D")</f>
        <v>0</v>
      </c>
      <c r="AT100" s="81">
        <f>SUMIFS('Histórico de Jogos'!$A:$A,'Histórico de Jogos'!$B:$B,"&gt;="&amp;AT$2,'Histórico de Jogos'!$B:$B,"&lt;="&amp;EOMONTH(AT$2,0),'Histórico de Jogos'!$D:$D,$A100,'Histórico de Jogos'!$F:$F,"D")</f>
        <v>0</v>
      </c>
      <c r="AU100" s="81">
        <f>SUMIFS('Histórico de Jogos'!$A:$A,'Histórico de Jogos'!$B:$B,"&gt;="&amp;AU$2,'Histórico de Jogos'!$B:$B,"&lt;="&amp;EOMONTH(AU$2,0),'Histórico de Jogos'!$D:$D,$A100,'Histórico de Jogos'!$F:$F,"D")</f>
        <v>0</v>
      </c>
      <c r="AV100" s="81">
        <f>SUMIFS('Histórico de Jogos'!$A:$A,'Histórico de Jogos'!$B:$B,"&gt;="&amp;AV$2,'Histórico de Jogos'!$B:$B,"&lt;="&amp;EOMONTH(AV$2,0),'Histórico de Jogos'!$D:$D,$A100,'Histórico de Jogos'!$F:$F,"D")</f>
        <v>0</v>
      </c>
      <c r="AW100" s="81">
        <f>SUMIFS('Histórico de Jogos'!$A:$A,'Histórico de Jogos'!$B:$B,"&gt;="&amp;AW$2,'Histórico de Jogos'!$B:$B,"&lt;="&amp;EOMONTH(AW$2,0),'Histórico de Jogos'!$D:$D,$A100,'Histórico de Jogos'!$F:$F,"D")</f>
        <v>0</v>
      </c>
      <c r="AX100" s="57">
        <f>SUMIFS('Histórico de Jogos'!$A:$A,'Histórico de Jogos'!$B:$B,"&gt;="&amp;AX$2,'Histórico de Jogos'!$B:$B,"&lt;="&amp;EOMONTH(AX$2,0),'Histórico de Jogos'!$D:$D,$A100,'Histórico de Jogos'!$F:$F,"E")</f>
        <v>0</v>
      </c>
      <c r="AY100" s="57">
        <f>SUMIFS('Histórico de Jogos'!$A:$A,'Histórico de Jogos'!$B:$B,"&gt;="&amp;AY$2,'Histórico de Jogos'!$B:$B,"&lt;="&amp;EOMONTH(AY$2,0),'Histórico de Jogos'!$D:$D,$A100,'Histórico de Jogos'!$F:$F,"E")</f>
        <v>0</v>
      </c>
      <c r="AZ100" s="57">
        <f>SUMIFS('Histórico de Jogos'!$A:$A,'Histórico de Jogos'!$B:$B,"&gt;="&amp;AZ$2,'Histórico de Jogos'!$B:$B,"&lt;="&amp;EOMONTH(AZ$2,0),'Histórico de Jogos'!$D:$D,$A100,'Histórico de Jogos'!$F:$F,"E")</f>
        <v>0</v>
      </c>
      <c r="BA100" s="57">
        <f>SUMIFS('Histórico de Jogos'!$A:$A,'Histórico de Jogos'!$B:$B,"&gt;="&amp;BA$2,'Histórico de Jogos'!$B:$B,"&lt;="&amp;EOMONTH(BA$2,0),'Histórico de Jogos'!$D:$D,$A100,'Histórico de Jogos'!$F:$F,"E")</f>
        <v>0</v>
      </c>
      <c r="BB100" s="57">
        <f>SUMIFS('Histórico de Jogos'!$A:$A,'Histórico de Jogos'!$B:$B,"&gt;="&amp;BB$2,'Histórico de Jogos'!$B:$B,"&lt;="&amp;EOMONTH(BB$2,0),'Histórico de Jogos'!$D:$D,$A100,'Histórico de Jogos'!$F:$F,"E")</f>
        <v>0</v>
      </c>
      <c r="BC100" s="57">
        <f>SUMIFS('Histórico de Jogos'!$A:$A,'Histórico de Jogos'!$B:$B,"&gt;="&amp;BC$2,'Histórico de Jogos'!$B:$B,"&lt;="&amp;EOMONTH(BC$2,0),'Histórico de Jogos'!$D:$D,$A100,'Histórico de Jogos'!$F:$F,"E")</f>
        <v>0</v>
      </c>
      <c r="BD100" s="57">
        <f>SUMIFS('Histórico de Jogos'!$A:$A,'Histórico de Jogos'!$B:$B,"&gt;="&amp;BD$2,'Histórico de Jogos'!$B:$B,"&lt;="&amp;EOMONTH(BD$2,0),'Histórico de Jogos'!$D:$D,$A100,'Histórico de Jogos'!$F:$F,"E")</f>
        <v>0</v>
      </c>
      <c r="BE100" s="57">
        <f>SUMIFS('Histórico de Jogos'!$A:$A,'Histórico de Jogos'!$B:$B,"&gt;="&amp;BE$2,'Histórico de Jogos'!$B:$B,"&lt;="&amp;EOMONTH(BE$2,0),'Histórico de Jogos'!$D:$D,$A100,'Histórico de Jogos'!$F:$F,"E")</f>
        <v>0</v>
      </c>
      <c r="BF100" s="57">
        <f>SUMIFS('Histórico de Jogos'!$A:$A,'Histórico de Jogos'!$B:$B,"&gt;="&amp;BF$2,'Histórico de Jogos'!$B:$B,"&lt;="&amp;EOMONTH(BF$2,0),'Histórico de Jogos'!$D:$D,$A100,'Histórico de Jogos'!$F:$F,"E")</f>
        <v>0</v>
      </c>
      <c r="BG100" s="57">
        <f>SUMIFS('Histórico de Jogos'!$A:$A,'Histórico de Jogos'!$B:$B,"&gt;="&amp;BG$2,'Histórico de Jogos'!$B:$B,"&lt;="&amp;EOMONTH(BG$2,0),'Histórico de Jogos'!$D:$D,$A100,'Histórico de Jogos'!$F:$F,"E")</f>
        <v>0</v>
      </c>
      <c r="BH100" s="57">
        <f>SUMIFS('Histórico de Jogos'!$A:$A,'Histórico de Jogos'!$B:$B,"&gt;="&amp;BH$2,'Histórico de Jogos'!$B:$B,"&lt;="&amp;EOMONTH(BH$2,0),'Histórico de Jogos'!$D:$D,$A100,'Histórico de Jogos'!$F:$F,"E")</f>
        <v>0</v>
      </c>
      <c r="BI100" s="57">
        <f>SUMIFS('Histórico de Jogos'!$A:$A,'Histórico de Jogos'!$B:$B,"&gt;="&amp;BI$2,'Histórico de Jogos'!$B:$B,"&lt;="&amp;EOMONTH(BI$2,0),'Histórico de Jogos'!$D:$D,$A100,'Histórico de Jogos'!$F:$F,"E")</f>
        <v>0</v>
      </c>
      <c r="BJ100" s="79">
        <f t="shared" ref="BJ100:BU100" si="493">SUM(Z100*3)+(AX100)</f>
        <v>0</v>
      </c>
      <c r="BK100" s="79">
        <f t="shared" si="493"/>
        <v>0</v>
      </c>
      <c r="BL100" s="79">
        <f t="shared" si="493"/>
        <v>0</v>
      </c>
      <c r="BM100" s="79">
        <f t="shared" si="493"/>
        <v>0</v>
      </c>
      <c r="BN100" s="79">
        <f t="shared" si="493"/>
        <v>0</v>
      </c>
      <c r="BO100" s="79">
        <f t="shared" si="493"/>
        <v>0</v>
      </c>
      <c r="BP100" s="79">
        <f t="shared" si="493"/>
        <v>0</v>
      </c>
      <c r="BQ100" s="79">
        <f t="shared" si="493"/>
        <v>0</v>
      </c>
      <c r="BR100" s="79">
        <f t="shared" si="493"/>
        <v>0</v>
      </c>
      <c r="BS100" s="79">
        <f t="shared" si="493"/>
        <v>0</v>
      </c>
      <c r="BT100" s="79">
        <f t="shared" si="493"/>
        <v>0</v>
      </c>
      <c r="BU100" s="79">
        <f t="shared" si="493"/>
        <v>0</v>
      </c>
    </row>
    <row r="101">
      <c r="A101" s="22" t="str">
        <f>Atletas!A:A</f>
        <v/>
      </c>
      <c r="B101" s="78">
        <f t="shared" ref="B101:C101" si="494">BJ101/(4*3)</f>
        <v>0</v>
      </c>
      <c r="C101" s="78">
        <f t="shared" si="494"/>
        <v>0</v>
      </c>
      <c r="D101" s="78">
        <f t="shared" si="7"/>
        <v>0</v>
      </c>
      <c r="E101" s="78">
        <f t="shared" ref="E101:F101" si="495">BM101/(4*3)</f>
        <v>0</v>
      </c>
      <c r="F101" s="78">
        <f t="shared" si="495"/>
        <v>0</v>
      </c>
      <c r="G101" s="78">
        <f t="shared" si="9"/>
        <v>0</v>
      </c>
      <c r="H101" s="78">
        <f t="shared" ref="H101:I101" si="496">BP101/(4*3)</f>
        <v>0</v>
      </c>
      <c r="I101" s="78">
        <f t="shared" si="496"/>
        <v>0</v>
      </c>
      <c r="J101" s="78">
        <f t="shared" si="11"/>
        <v>0</v>
      </c>
      <c r="K101" s="78">
        <f t="shared" ref="K101:M101" si="497">BS101/(4*3)</f>
        <v>0</v>
      </c>
      <c r="L101" s="78">
        <f t="shared" si="497"/>
        <v>0</v>
      </c>
      <c r="M101" s="78">
        <f t="shared" si="497"/>
        <v>0</v>
      </c>
      <c r="N101" s="79">
        <f>SUMIFS('Histórico de Jogos'!$A:$A,'Histórico de Jogos'!$B:$B,"&gt;="&amp;N$2,'Histórico de Jogos'!$B:$B,"&lt;="&amp;EOMONTH(N$2,0),'Histórico de Jogos'!$D:$D,$A101)</f>
        <v>0</v>
      </c>
      <c r="O101" s="79">
        <f>SUMIFS('Histórico de Jogos'!$A:$A,'Histórico de Jogos'!$B:$B,"&gt;="&amp;O$2,'Histórico de Jogos'!$B:$B,"&lt;="&amp;EOMONTH(O$2,0),'Histórico de Jogos'!$D:$D,$A101)</f>
        <v>0</v>
      </c>
      <c r="P101" s="79">
        <f>SUMIFS('Histórico de Jogos'!$A:$A,'Histórico de Jogos'!$B:$B,"&gt;="&amp;P$2,'Histórico de Jogos'!$B:$B,"&lt;="&amp;EOMONTH(P$2,0),'Histórico de Jogos'!$D:$D,$A101)</f>
        <v>0</v>
      </c>
      <c r="Q101" s="79">
        <f>SUMIFS('Histórico de Jogos'!$A:$A,'Histórico de Jogos'!$B:$B,"&gt;="&amp;Q$2,'Histórico de Jogos'!$B:$B,"&lt;="&amp;EOMONTH(Q$2,0),'Histórico de Jogos'!$D:$D,$A101)</f>
        <v>0</v>
      </c>
      <c r="R101" s="79">
        <f>SUMIFS('Histórico de Jogos'!$A:$A,'Histórico de Jogos'!$B:$B,"&gt;="&amp;R$2,'Histórico de Jogos'!$B:$B,"&lt;="&amp;EOMONTH(R$2,0),'Histórico de Jogos'!$D:$D,$A101)</f>
        <v>0</v>
      </c>
      <c r="S101" s="79">
        <f>SUMIFS('Histórico de Jogos'!$A:$A,'Histórico de Jogos'!$B:$B,"&gt;="&amp;S$2,'Histórico de Jogos'!$B:$B,"&lt;="&amp;EOMONTH(S$2,0),'Histórico de Jogos'!$D:$D,$A101)</f>
        <v>0</v>
      </c>
      <c r="T101" s="79">
        <f>SUMIFS('Histórico de Jogos'!$A:$A,'Histórico de Jogos'!$B:$B,"&gt;="&amp;T$2,'Histórico de Jogos'!$B:$B,"&lt;="&amp;EOMONTH(T$2,0),'Histórico de Jogos'!$D:$D,$A101)</f>
        <v>0</v>
      </c>
      <c r="U101" s="79">
        <f>SUMIFS('Histórico de Jogos'!$A:$A,'Histórico de Jogos'!$B:$B,"&gt;="&amp;U$2,'Histórico de Jogos'!$B:$B,"&lt;="&amp;EOMONTH(U$2,0),'Histórico de Jogos'!$D:$D,$A101)</f>
        <v>0</v>
      </c>
      <c r="V101" s="79">
        <f>SUMIFS('Histórico de Jogos'!$A:$A,'Histórico de Jogos'!$B:$B,"&gt;="&amp;V$2,'Histórico de Jogos'!$B:$B,"&lt;="&amp;EOMONTH(V$2,0),'Histórico de Jogos'!$D:$D,$A101)</f>
        <v>0</v>
      </c>
      <c r="W101" s="79">
        <f>SUMIFS('Histórico de Jogos'!$A:$A,'Histórico de Jogos'!$B:$B,"&gt;="&amp;W$2,'Histórico de Jogos'!$B:$B,"&lt;="&amp;EOMONTH(W$2,0),'Histórico de Jogos'!$D:$D,$A101)</f>
        <v>0</v>
      </c>
      <c r="X101" s="79">
        <f>SUMIFS('Histórico de Jogos'!$A:$A,'Histórico de Jogos'!$B:$B,"&gt;="&amp;X$2,'Histórico de Jogos'!$B:$B,"&lt;="&amp;EOMONTH(X$2,0),'Histórico de Jogos'!$D:$D,$A101)</f>
        <v>0</v>
      </c>
      <c r="Y101" s="79">
        <f>SUMIFS('Histórico de Jogos'!$A:$A,'Histórico de Jogos'!$B:$B,"&gt;="&amp;Y$2,'Histórico de Jogos'!$B:$B,"&lt;="&amp;EOMONTH(Y$2,0),'Histórico de Jogos'!$D:$D,$A101)</f>
        <v>0</v>
      </c>
      <c r="Z101" s="80">
        <f>SUMIFS('Histórico de Jogos'!$A:$A,'Histórico de Jogos'!$B:$B,"&gt;="&amp;Z$2,'Histórico de Jogos'!$B:$B,"&lt;="&amp;EOMONTH(Z$2,0),'Histórico de Jogos'!$D:$D,$A101,'Histórico de Jogos'!$F:$F,"V")</f>
        <v>0</v>
      </c>
      <c r="AA101" s="80">
        <f>SUMIFS('Histórico de Jogos'!$A:$A,'Histórico de Jogos'!$B:$B,"&gt;="&amp;AA$2,'Histórico de Jogos'!$B:$B,"&lt;="&amp;EOMONTH(AA$2,0),'Histórico de Jogos'!$D:$D,$A101,'Histórico de Jogos'!$F:$F,"V")</f>
        <v>0</v>
      </c>
      <c r="AB101" s="80">
        <f>SUMIFS('Histórico de Jogos'!$A:$A,'Histórico de Jogos'!$B:$B,"&gt;="&amp;AB$2,'Histórico de Jogos'!$B:$B,"&lt;="&amp;EOMONTH(AB$2,0),'Histórico de Jogos'!$D:$D,$A101,'Histórico de Jogos'!$F:$F,"V")</f>
        <v>0</v>
      </c>
      <c r="AC101" s="80">
        <f>SUMIFS('Histórico de Jogos'!$A:$A,'Histórico de Jogos'!$B:$B,"&gt;="&amp;AC$2,'Histórico de Jogos'!$B:$B,"&lt;="&amp;EOMONTH(AC$2,0),'Histórico de Jogos'!$D:$D,$A101,'Histórico de Jogos'!$F:$F,"V")</f>
        <v>0</v>
      </c>
      <c r="AD101" s="80">
        <f>SUMIFS('Histórico de Jogos'!$A:$A,'Histórico de Jogos'!$B:$B,"&gt;="&amp;AD$2,'Histórico de Jogos'!$B:$B,"&lt;="&amp;EOMONTH(AD$2,0),'Histórico de Jogos'!$D:$D,$A101,'Histórico de Jogos'!$F:$F,"V")</f>
        <v>0</v>
      </c>
      <c r="AE101" s="80">
        <f>SUMIFS('Histórico de Jogos'!$A:$A,'Histórico de Jogos'!$B:$B,"&gt;="&amp;AE$2,'Histórico de Jogos'!$B:$B,"&lt;="&amp;EOMONTH(AE$2,0),'Histórico de Jogos'!$D:$D,$A101,'Histórico de Jogos'!$F:$F,"V")</f>
        <v>0</v>
      </c>
      <c r="AF101" s="80">
        <f>SUMIFS('Histórico de Jogos'!$A:$A,'Histórico de Jogos'!$B:$B,"&gt;="&amp;AF$2,'Histórico de Jogos'!$B:$B,"&lt;="&amp;EOMONTH(AF$2,0),'Histórico de Jogos'!$D:$D,$A101,'Histórico de Jogos'!$F:$F,"V")</f>
        <v>0</v>
      </c>
      <c r="AG101" s="80">
        <f>SUMIFS('Histórico de Jogos'!$A:$A,'Histórico de Jogos'!$B:$B,"&gt;="&amp;AG$2,'Histórico de Jogos'!$B:$B,"&lt;="&amp;EOMONTH(AG$2,0),'Histórico de Jogos'!$D:$D,$A101,'Histórico de Jogos'!$F:$F,"V")</f>
        <v>0</v>
      </c>
      <c r="AH101" s="80">
        <f>SUMIFS('Histórico de Jogos'!$A:$A,'Histórico de Jogos'!$B:$B,"&gt;="&amp;AH$2,'Histórico de Jogos'!$B:$B,"&lt;="&amp;EOMONTH(AH$2,0),'Histórico de Jogos'!$D:$D,$A101,'Histórico de Jogos'!$F:$F,"V")</f>
        <v>0</v>
      </c>
      <c r="AI101" s="80">
        <f>SUMIFS('Histórico de Jogos'!$A:$A,'Histórico de Jogos'!$B:$B,"&gt;="&amp;AI$2,'Histórico de Jogos'!$B:$B,"&lt;="&amp;EOMONTH(AI$2,0),'Histórico de Jogos'!$D:$D,$A101,'Histórico de Jogos'!$F:$F,"V")</f>
        <v>0</v>
      </c>
      <c r="AJ101" s="80">
        <f>SUMIFS('Histórico de Jogos'!$A:$A,'Histórico de Jogos'!$B:$B,"&gt;="&amp;AJ$2,'Histórico de Jogos'!$B:$B,"&lt;="&amp;EOMONTH(AJ$2,0),'Histórico de Jogos'!$D:$D,$A101,'Histórico de Jogos'!$F:$F,"V")</f>
        <v>0</v>
      </c>
      <c r="AK101" s="80">
        <f>SUMIFS('Histórico de Jogos'!$A:$A,'Histórico de Jogos'!$B:$B,"&gt;="&amp;AK$2,'Histórico de Jogos'!$B:$B,"&lt;="&amp;EOMONTH(AK$2,0),'Histórico de Jogos'!$D:$D,$A101,'Histórico de Jogos'!$F:$F,"V")</f>
        <v>0</v>
      </c>
      <c r="AL101" s="81">
        <f>SUMIFS('Histórico de Jogos'!$A:$A,'Histórico de Jogos'!$B:$B,"&gt;="&amp;AL$2,'Histórico de Jogos'!$B:$B,"&lt;="&amp;EOMONTH(AL$2,0),'Histórico de Jogos'!$D:$D,$A101,'Histórico de Jogos'!$F:$F,"D")</f>
        <v>0</v>
      </c>
      <c r="AM101" s="81">
        <f>SUMIFS('Histórico de Jogos'!$A:$A,'Histórico de Jogos'!$B:$B,"&gt;="&amp;AM$2,'Histórico de Jogos'!$B:$B,"&lt;="&amp;EOMONTH(AM$2,0),'Histórico de Jogos'!$D:$D,$A101,'Histórico de Jogos'!$F:$F,"D")</f>
        <v>0</v>
      </c>
      <c r="AN101" s="81">
        <f>SUMIFS('Histórico de Jogos'!$A:$A,'Histórico de Jogos'!$B:$B,"&gt;="&amp;AN$2,'Histórico de Jogos'!$B:$B,"&lt;="&amp;EOMONTH(AN$2,0),'Histórico de Jogos'!$D:$D,$A101,'Histórico de Jogos'!$F:$F,"D")</f>
        <v>0</v>
      </c>
      <c r="AO101" s="81">
        <f>SUMIFS('Histórico de Jogos'!$A:$A,'Histórico de Jogos'!$B:$B,"&gt;="&amp;AO$2,'Histórico de Jogos'!$B:$B,"&lt;="&amp;EOMONTH(AO$2,0),'Histórico de Jogos'!$D:$D,$A101,'Histórico de Jogos'!$F:$F,"D")</f>
        <v>0</v>
      </c>
      <c r="AP101" s="81">
        <f>SUMIFS('Histórico de Jogos'!$A:$A,'Histórico de Jogos'!$B:$B,"&gt;="&amp;AP$2,'Histórico de Jogos'!$B:$B,"&lt;="&amp;EOMONTH(AP$2,0),'Histórico de Jogos'!$D:$D,$A101,'Histórico de Jogos'!$F:$F,"D")</f>
        <v>0</v>
      </c>
      <c r="AQ101" s="81">
        <f>SUMIFS('Histórico de Jogos'!$A:$A,'Histórico de Jogos'!$B:$B,"&gt;="&amp;AQ$2,'Histórico de Jogos'!$B:$B,"&lt;="&amp;EOMONTH(AQ$2,0),'Histórico de Jogos'!$D:$D,$A101,'Histórico de Jogos'!$F:$F,"D")</f>
        <v>0</v>
      </c>
      <c r="AR101" s="81">
        <f>SUMIFS('Histórico de Jogos'!$A:$A,'Histórico de Jogos'!$B:$B,"&gt;="&amp;AR$2,'Histórico de Jogos'!$B:$B,"&lt;="&amp;EOMONTH(AR$2,0),'Histórico de Jogos'!$D:$D,$A101,'Histórico de Jogos'!$F:$F,"D")</f>
        <v>0</v>
      </c>
      <c r="AS101" s="81">
        <f>SUMIFS('Histórico de Jogos'!$A:$A,'Histórico de Jogos'!$B:$B,"&gt;="&amp;AS$2,'Histórico de Jogos'!$B:$B,"&lt;="&amp;EOMONTH(AS$2,0),'Histórico de Jogos'!$D:$D,$A101,'Histórico de Jogos'!$F:$F,"D")</f>
        <v>0</v>
      </c>
      <c r="AT101" s="81">
        <f>SUMIFS('Histórico de Jogos'!$A:$A,'Histórico de Jogos'!$B:$B,"&gt;="&amp;AT$2,'Histórico de Jogos'!$B:$B,"&lt;="&amp;EOMONTH(AT$2,0),'Histórico de Jogos'!$D:$D,$A101,'Histórico de Jogos'!$F:$F,"D")</f>
        <v>0</v>
      </c>
      <c r="AU101" s="81">
        <f>SUMIFS('Histórico de Jogos'!$A:$A,'Histórico de Jogos'!$B:$B,"&gt;="&amp;AU$2,'Histórico de Jogos'!$B:$B,"&lt;="&amp;EOMONTH(AU$2,0),'Histórico de Jogos'!$D:$D,$A101,'Histórico de Jogos'!$F:$F,"D")</f>
        <v>0</v>
      </c>
      <c r="AV101" s="81">
        <f>SUMIFS('Histórico de Jogos'!$A:$A,'Histórico de Jogos'!$B:$B,"&gt;="&amp;AV$2,'Histórico de Jogos'!$B:$B,"&lt;="&amp;EOMONTH(AV$2,0),'Histórico de Jogos'!$D:$D,$A101,'Histórico de Jogos'!$F:$F,"D")</f>
        <v>0</v>
      </c>
      <c r="AW101" s="81">
        <f>SUMIFS('Histórico de Jogos'!$A:$A,'Histórico de Jogos'!$B:$B,"&gt;="&amp;AW$2,'Histórico de Jogos'!$B:$B,"&lt;="&amp;EOMONTH(AW$2,0),'Histórico de Jogos'!$D:$D,$A101,'Histórico de Jogos'!$F:$F,"D")</f>
        <v>0</v>
      </c>
      <c r="AX101" s="57">
        <f>SUMIFS('Histórico de Jogos'!$A:$A,'Histórico de Jogos'!$B:$B,"&gt;="&amp;AX$2,'Histórico de Jogos'!$B:$B,"&lt;="&amp;EOMONTH(AX$2,0),'Histórico de Jogos'!$D:$D,$A101,'Histórico de Jogos'!$F:$F,"E")</f>
        <v>0</v>
      </c>
      <c r="AY101" s="57">
        <f>SUMIFS('Histórico de Jogos'!$A:$A,'Histórico de Jogos'!$B:$B,"&gt;="&amp;AY$2,'Histórico de Jogos'!$B:$B,"&lt;="&amp;EOMONTH(AY$2,0),'Histórico de Jogos'!$D:$D,$A101,'Histórico de Jogos'!$F:$F,"E")</f>
        <v>0</v>
      </c>
      <c r="AZ101" s="57">
        <f>SUMIFS('Histórico de Jogos'!$A:$A,'Histórico de Jogos'!$B:$B,"&gt;="&amp;AZ$2,'Histórico de Jogos'!$B:$B,"&lt;="&amp;EOMONTH(AZ$2,0),'Histórico de Jogos'!$D:$D,$A101,'Histórico de Jogos'!$F:$F,"E")</f>
        <v>0</v>
      </c>
      <c r="BA101" s="57">
        <f>SUMIFS('Histórico de Jogos'!$A:$A,'Histórico de Jogos'!$B:$B,"&gt;="&amp;BA$2,'Histórico de Jogos'!$B:$B,"&lt;="&amp;EOMONTH(BA$2,0),'Histórico de Jogos'!$D:$D,$A101,'Histórico de Jogos'!$F:$F,"E")</f>
        <v>0</v>
      </c>
      <c r="BB101" s="57">
        <f>SUMIFS('Histórico de Jogos'!$A:$A,'Histórico de Jogos'!$B:$B,"&gt;="&amp;BB$2,'Histórico de Jogos'!$B:$B,"&lt;="&amp;EOMONTH(BB$2,0),'Histórico de Jogos'!$D:$D,$A101,'Histórico de Jogos'!$F:$F,"E")</f>
        <v>0</v>
      </c>
      <c r="BC101" s="57">
        <f>SUMIFS('Histórico de Jogos'!$A:$A,'Histórico de Jogos'!$B:$B,"&gt;="&amp;BC$2,'Histórico de Jogos'!$B:$B,"&lt;="&amp;EOMONTH(BC$2,0),'Histórico de Jogos'!$D:$D,$A101,'Histórico de Jogos'!$F:$F,"E")</f>
        <v>0</v>
      </c>
      <c r="BD101" s="57">
        <f>SUMIFS('Histórico de Jogos'!$A:$A,'Histórico de Jogos'!$B:$B,"&gt;="&amp;BD$2,'Histórico de Jogos'!$B:$B,"&lt;="&amp;EOMONTH(BD$2,0),'Histórico de Jogos'!$D:$D,$A101,'Histórico de Jogos'!$F:$F,"E")</f>
        <v>0</v>
      </c>
      <c r="BE101" s="57">
        <f>SUMIFS('Histórico de Jogos'!$A:$A,'Histórico de Jogos'!$B:$B,"&gt;="&amp;BE$2,'Histórico de Jogos'!$B:$B,"&lt;="&amp;EOMONTH(BE$2,0),'Histórico de Jogos'!$D:$D,$A101,'Histórico de Jogos'!$F:$F,"E")</f>
        <v>0</v>
      </c>
      <c r="BF101" s="57">
        <f>SUMIFS('Histórico de Jogos'!$A:$A,'Histórico de Jogos'!$B:$B,"&gt;="&amp;BF$2,'Histórico de Jogos'!$B:$B,"&lt;="&amp;EOMONTH(BF$2,0),'Histórico de Jogos'!$D:$D,$A101,'Histórico de Jogos'!$F:$F,"E")</f>
        <v>0</v>
      </c>
      <c r="BG101" s="57">
        <f>SUMIFS('Histórico de Jogos'!$A:$A,'Histórico de Jogos'!$B:$B,"&gt;="&amp;BG$2,'Histórico de Jogos'!$B:$B,"&lt;="&amp;EOMONTH(BG$2,0),'Histórico de Jogos'!$D:$D,$A101,'Histórico de Jogos'!$F:$F,"E")</f>
        <v>0</v>
      </c>
      <c r="BH101" s="57">
        <f>SUMIFS('Histórico de Jogos'!$A:$A,'Histórico de Jogos'!$B:$B,"&gt;="&amp;BH$2,'Histórico de Jogos'!$B:$B,"&lt;="&amp;EOMONTH(BH$2,0),'Histórico de Jogos'!$D:$D,$A101,'Histórico de Jogos'!$F:$F,"E")</f>
        <v>0</v>
      </c>
      <c r="BI101" s="57">
        <f>SUMIFS('Histórico de Jogos'!$A:$A,'Histórico de Jogos'!$B:$B,"&gt;="&amp;BI$2,'Histórico de Jogos'!$B:$B,"&lt;="&amp;EOMONTH(BI$2,0),'Histórico de Jogos'!$D:$D,$A101,'Histórico de Jogos'!$F:$F,"E")</f>
        <v>0</v>
      </c>
      <c r="BJ101" s="79">
        <f t="shared" ref="BJ101:BU101" si="498">SUM(Z101*3)+(AX101)</f>
        <v>0</v>
      </c>
      <c r="BK101" s="79">
        <f t="shared" si="498"/>
        <v>0</v>
      </c>
      <c r="BL101" s="79">
        <f t="shared" si="498"/>
        <v>0</v>
      </c>
      <c r="BM101" s="79">
        <f t="shared" si="498"/>
        <v>0</v>
      </c>
      <c r="BN101" s="79">
        <f t="shared" si="498"/>
        <v>0</v>
      </c>
      <c r="BO101" s="79">
        <f t="shared" si="498"/>
        <v>0</v>
      </c>
      <c r="BP101" s="79">
        <f t="shared" si="498"/>
        <v>0</v>
      </c>
      <c r="BQ101" s="79">
        <f t="shared" si="498"/>
        <v>0</v>
      </c>
      <c r="BR101" s="79">
        <f t="shared" si="498"/>
        <v>0</v>
      </c>
      <c r="BS101" s="79">
        <f t="shared" si="498"/>
        <v>0</v>
      </c>
      <c r="BT101" s="79">
        <f t="shared" si="498"/>
        <v>0</v>
      </c>
      <c r="BU101" s="79">
        <f t="shared" si="498"/>
        <v>0</v>
      </c>
    </row>
    <row r="102">
      <c r="A102" s="22" t="str">
        <f>Atletas!A:A</f>
        <v/>
      </c>
      <c r="B102" s="78">
        <f t="shared" ref="B102:C102" si="499">BJ102/(4*3)</f>
        <v>0</v>
      </c>
      <c r="C102" s="78">
        <f t="shared" si="499"/>
        <v>0</v>
      </c>
      <c r="D102" s="78">
        <f t="shared" si="7"/>
        <v>0</v>
      </c>
      <c r="E102" s="78">
        <f t="shared" ref="E102:F102" si="500">BM102/(4*3)</f>
        <v>0</v>
      </c>
      <c r="F102" s="78">
        <f t="shared" si="500"/>
        <v>0</v>
      </c>
      <c r="G102" s="78">
        <f t="shared" si="9"/>
        <v>0</v>
      </c>
      <c r="H102" s="78">
        <f t="shared" ref="H102:I102" si="501">BP102/(4*3)</f>
        <v>0</v>
      </c>
      <c r="I102" s="78">
        <f t="shared" si="501"/>
        <v>0</v>
      </c>
      <c r="J102" s="78">
        <f t="shared" si="11"/>
        <v>0</v>
      </c>
      <c r="K102" s="78">
        <f t="shared" ref="K102:M102" si="502">BS102/(4*3)</f>
        <v>0</v>
      </c>
      <c r="L102" s="78">
        <f t="shared" si="502"/>
        <v>0</v>
      </c>
      <c r="M102" s="78">
        <f t="shared" si="502"/>
        <v>0</v>
      </c>
      <c r="N102" s="79">
        <f>SUMIFS('Histórico de Jogos'!$A:$A,'Histórico de Jogos'!$B:$B,"&gt;="&amp;N$2,'Histórico de Jogos'!$B:$B,"&lt;="&amp;EOMONTH(N$2,0),'Histórico de Jogos'!$D:$D,$A102)</f>
        <v>0</v>
      </c>
      <c r="O102" s="79">
        <f>SUMIFS('Histórico de Jogos'!$A:$A,'Histórico de Jogos'!$B:$B,"&gt;="&amp;O$2,'Histórico de Jogos'!$B:$B,"&lt;="&amp;EOMONTH(O$2,0),'Histórico de Jogos'!$D:$D,$A102)</f>
        <v>0</v>
      </c>
      <c r="P102" s="79">
        <f>SUMIFS('Histórico de Jogos'!$A:$A,'Histórico de Jogos'!$B:$B,"&gt;="&amp;P$2,'Histórico de Jogos'!$B:$B,"&lt;="&amp;EOMONTH(P$2,0),'Histórico de Jogos'!$D:$D,$A102)</f>
        <v>0</v>
      </c>
      <c r="Q102" s="79">
        <f>SUMIFS('Histórico de Jogos'!$A:$A,'Histórico de Jogos'!$B:$B,"&gt;="&amp;Q$2,'Histórico de Jogos'!$B:$B,"&lt;="&amp;EOMONTH(Q$2,0),'Histórico de Jogos'!$D:$D,$A102)</f>
        <v>0</v>
      </c>
      <c r="R102" s="79">
        <f>SUMIFS('Histórico de Jogos'!$A:$A,'Histórico de Jogos'!$B:$B,"&gt;="&amp;R$2,'Histórico de Jogos'!$B:$B,"&lt;="&amp;EOMONTH(R$2,0),'Histórico de Jogos'!$D:$D,$A102)</f>
        <v>0</v>
      </c>
      <c r="S102" s="79">
        <f>SUMIFS('Histórico de Jogos'!$A:$A,'Histórico de Jogos'!$B:$B,"&gt;="&amp;S$2,'Histórico de Jogos'!$B:$B,"&lt;="&amp;EOMONTH(S$2,0),'Histórico de Jogos'!$D:$D,$A102)</f>
        <v>0</v>
      </c>
      <c r="T102" s="79">
        <f>SUMIFS('Histórico de Jogos'!$A:$A,'Histórico de Jogos'!$B:$B,"&gt;="&amp;T$2,'Histórico de Jogos'!$B:$B,"&lt;="&amp;EOMONTH(T$2,0),'Histórico de Jogos'!$D:$D,$A102)</f>
        <v>0</v>
      </c>
      <c r="U102" s="79">
        <f>SUMIFS('Histórico de Jogos'!$A:$A,'Histórico de Jogos'!$B:$B,"&gt;="&amp;U$2,'Histórico de Jogos'!$B:$B,"&lt;="&amp;EOMONTH(U$2,0),'Histórico de Jogos'!$D:$D,$A102)</f>
        <v>0</v>
      </c>
      <c r="V102" s="79">
        <f>SUMIFS('Histórico de Jogos'!$A:$A,'Histórico de Jogos'!$B:$B,"&gt;="&amp;V$2,'Histórico de Jogos'!$B:$B,"&lt;="&amp;EOMONTH(V$2,0),'Histórico de Jogos'!$D:$D,$A102)</f>
        <v>0</v>
      </c>
      <c r="W102" s="79">
        <f>SUMIFS('Histórico de Jogos'!$A:$A,'Histórico de Jogos'!$B:$B,"&gt;="&amp;W$2,'Histórico de Jogos'!$B:$B,"&lt;="&amp;EOMONTH(W$2,0),'Histórico de Jogos'!$D:$D,$A102)</f>
        <v>0</v>
      </c>
      <c r="X102" s="79">
        <f>SUMIFS('Histórico de Jogos'!$A:$A,'Histórico de Jogos'!$B:$B,"&gt;="&amp;X$2,'Histórico de Jogos'!$B:$B,"&lt;="&amp;EOMONTH(X$2,0),'Histórico de Jogos'!$D:$D,$A102)</f>
        <v>0</v>
      </c>
      <c r="Y102" s="79">
        <f>SUMIFS('Histórico de Jogos'!$A:$A,'Histórico de Jogos'!$B:$B,"&gt;="&amp;Y$2,'Histórico de Jogos'!$B:$B,"&lt;="&amp;EOMONTH(Y$2,0),'Histórico de Jogos'!$D:$D,$A102)</f>
        <v>0</v>
      </c>
      <c r="Z102" s="80">
        <f>SUMIFS('Histórico de Jogos'!$A:$A,'Histórico de Jogos'!$B:$B,"&gt;="&amp;Z$2,'Histórico de Jogos'!$B:$B,"&lt;="&amp;EOMONTH(Z$2,0),'Histórico de Jogos'!$D:$D,$A102,'Histórico de Jogos'!$F:$F,"V")</f>
        <v>0</v>
      </c>
      <c r="AA102" s="80">
        <f>SUMIFS('Histórico de Jogos'!$A:$A,'Histórico de Jogos'!$B:$B,"&gt;="&amp;AA$2,'Histórico de Jogos'!$B:$B,"&lt;="&amp;EOMONTH(AA$2,0),'Histórico de Jogos'!$D:$D,$A102,'Histórico de Jogos'!$F:$F,"V")</f>
        <v>0</v>
      </c>
      <c r="AB102" s="80">
        <f>SUMIFS('Histórico de Jogos'!$A:$A,'Histórico de Jogos'!$B:$B,"&gt;="&amp;AB$2,'Histórico de Jogos'!$B:$B,"&lt;="&amp;EOMONTH(AB$2,0),'Histórico de Jogos'!$D:$D,$A102,'Histórico de Jogos'!$F:$F,"V")</f>
        <v>0</v>
      </c>
      <c r="AC102" s="80">
        <f>SUMIFS('Histórico de Jogos'!$A:$A,'Histórico de Jogos'!$B:$B,"&gt;="&amp;AC$2,'Histórico de Jogos'!$B:$B,"&lt;="&amp;EOMONTH(AC$2,0),'Histórico de Jogos'!$D:$D,$A102,'Histórico de Jogos'!$F:$F,"V")</f>
        <v>0</v>
      </c>
      <c r="AD102" s="80">
        <f>SUMIFS('Histórico de Jogos'!$A:$A,'Histórico de Jogos'!$B:$B,"&gt;="&amp;AD$2,'Histórico de Jogos'!$B:$B,"&lt;="&amp;EOMONTH(AD$2,0),'Histórico de Jogos'!$D:$D,$A102,'Histórico de Jogos'!$F:$F,"V")</f>
        <v>0</v>
      </c>
      <c r="AE102" s="80">
        <f>SUMIFS('Histórico de Jogos'!$A:$A,'Histórico de Jogos'!$B:$B,"&gt;="&amp;AE$2,'Histórico de Jogos'!$B:$B,"&lt;="&amp;EOMONTH(AE$2,0),'Histórico de Jogos'!$D:$D,$A102,'Histórico de Jogos'!$F:$F,"V")</f>
        <v>0</v>
      </c>
      <c r="AF102" s="80">
        <f>SUMIFS('Histórico de Jogos'!$A:$A,'Histórico de Jogos'!$B:$B,"&gt;="&amp;AF$2,'Histórico de Jogos'!$B:$B,"&lt;="&amp;EOMONTH(AF$2,0),'Histórico de Jogos'!$D:$D,$A102,'Histórico de Jogos'!$F:$F,"V")</f>
        <v>0</v>
      </c>
      <c r="AG102" s="80">
        <f>SUMIFS('Histórico de Jogos'!$A:$A,'Histórico de Jogos'!$B:$B,"&gt;="&amp;AG$2,'Histórico de Jogos'!$B:$B,"&lt;="&amp;EOMONTH(AG$2,0),'Histórico de Jogos'!$D:$D,$A102,'Histórico de Jogos'!$F:$F,"V")</f>
        <v>0</v>
      </c>
      <c r="AH102" s="80">
        <f>SUMIFS('Histórico de Jogos'!$A:$A,'Histórico de Jogos'!$B:$B,"&gt;="&amp;AH$2,'Histórico de Jogos'!$B:$B,"&lt;="&amp;EOMONTH(AH$2,0),'Histórico de Jogos'!$D:$D,$A102,'Histórico de Jogos'!$F:$F,"V")</f>
        <v>0</v>
      </c>
      <c r="AI102" s="80">
        <f>SUMIFS('Histórico de Jogos'!$A:$A,'Histórico de Jogos'!$B:$B,"&gt;="&amp;AI$2,'Histórico de Jogos'!$B:$B,"&lt;="&amp;EOMONTH(AI$2,0),'Histórico de Jogos'!$D:$D,$A102,'Histórico de Jogos'!$F:$F,"V")</f>
        <v>0</v>
      </c>
      <c r="AJ102" s="80">
        <f>SUMIFS('Histórico de Jogos'!$A:$A,'Histórico de Jogos'!$B:$B,"&gt;="&amp;AJ$2,'Histórico de Jogos'!$B:$B,"&lt;="&amp;EOMONTH(AJ$2,0),'Histórico de Jogos'!$D:$D,$A102,'Histórico de Jogos'!$F:$F,"V")</f>
        <v>0</v>
      </c>
      <c r="AK102" s="80">
        <f>SUMIFS('Histórico de Jogos'!$A:$A,'Histórico de Jogos'!$B:$B,"&gt;="&amp;AK$2,'Histórico de Jogos'!$B:$B,"&lt;="&amp;EOMONTH(AK$2,0),'Histórico de Jogos'!$D:$D,$A102,'Histórico de Jogos'!$F:$F,"V")</f>
        <v>0</v>
      </c>
      <c r="AL102" s="81">
        <f>SUMIFS('Histórico de Jogos'!$A:$A,'Histórico de Jogos'!$B:$B,"&gt;="&amp;AL$2,'Histórico de Jogos'!$B:$B,"&lt;="&amp;EOMONTH(AL$2,0),'Histórico de Jogos'!$D:$D,$A102,'Histórico de Jogos'!$F:$F,"D")</f>
        <v>0</v>
      </c>
      <c r="AM102" s="81">
        <f>SUMIFS('Histórico de Jogos'!$A:$A,'Histórico de Jogos'!$B:$B,"&gt;="&amp;AM$2,'Histórico de Jogos'!$B:$B,"&lt;="&amp;EOMONTH(AM$2,0),'Histórico de Jogos'!$D:$D,$A102,'Histórico de Jogos'!$F:$F,"D")</f>
        <v>0</v>
      </c>
      <c r="AN102" s="81">
        <f>SUMIFS('Histórico de Jogos'!$A:$A,'Histórico de Jogos'!$B:$B,"&gt;="&amp;AN$2,'Histórico de Jogos'!$B:$B,"&lt;="&amp;EOMONTH(AN$2,0),'Histórico de Jogos'!$D:$D,$A102,'Histórico de Jogos'!$F:$F,"D")</f>
        <v>0</v>
      </c>
      <c r="AO102" s="81">
        <f>SUMIFS('Histórico de Jogos'!$A:$A,'Histórico de Jogos'!$B:$B,"&gt;="&amp;AO$2,'Histórico de Jogos'!$B:$B,"&lt;="&amp;EOMONTH(AO$2,0),'Histórico de Jogos'!$D:$D,$A102,'Histórico de Jogos'!$F:$F,"D")</f>
        <v>0</v>
      </c>
      <c r="AP102" s="81">
        <f>SUMIFS('Histórico de Jogos'!$A:$A,'Histórico de Jogos'!$B:$B,"&gt;="&amp;AP$2,'Histórico de Jogos'!$B:$B,"&lt;="&amp;EOMONTH(AP$2,0),'Histórico de Jogos'!$D:$D,$A102,'Histórico de Jogos'!$F:$F,"D")</f>
        <v>0</v>
      </c>
      <c r="AQ102" s="81">
        <f>SUMIFS('Histórico de Jogos'!$A:$A,'Histórico de Jogos'!$B:$B,"&gt;="&amp;AQ$2,'Histórico de Jogos'!$B:$B,"&lt;="&amp;EOMONTH(AQ$2,0),'Histórico de Jogos'!$D:$D,$A102,'Histórico de Jogos'!$F:$F,"D")</f>
        <v>0</v>
      </c>
      <c r="AR102" s="81">
        <f>SUMIFS('Histórico de Jogos'!$A:$A,'Histórico de Jogos'!$B:$B,"&gt;="&amp;AR$2,'Histórico de Jogos'!$B:$B,"&lt;="&amp;EOMONTH(AR$2,0),'Histórico de Jogos'!$D:$D,$A102,'Histórico de Jogos'!$F:$F,"D")</f>
        <v>0</v>
      </c>
      <c r="AS102" s="81">
        <f>SUMIFS('Histórico de Jogos'!$A:$A,'Histórico de Jogos'!$B:$B,"&gt;="&amp;AS$2,'Histórico de Jogos'!$B:$B,"&lt;="&amp;EOMONTH(AS$2,0),'Histórico de Jogos'!$D:$D,$A102,'Histórico de Jogos'!$F:$F,"D")</f>
        <v>0</v>
      </c>
      <c r="AT102" s="81">
        <f>SUMIFS('Histórico de Jogos'!$A:$A,'Histórico de Jogos'!$B:$B,"&gt;="&amp;AT$2,'Histórico de Jogos'!$B:$B,"&lt;="&amp;EOMONTH(AT$2,0),'Histórico de Jogos'!$D:$D,$A102,'Histórico de Jogos'!$F:$F,"D")</f>
        <v>0</v>
      </c>
      <c r="AU102" s="81">
        <f>SUMIFS('Histórico de Jogos'!$A:$A,'Histórico de Jogos'!$B:$B,"&gt;="&amp;AU$2,'Histórico de Jogos'!$B:$B,"&lt;="&amp;EOMONTH(AU$2,0),'Histórico de Jogos'!$D:$D,$A102,'Histórico de Jogos'!$F:$F,"D")</f>
        <v>0</v>
      </c>
      <c r="AV102" s="81">
        <f>SUMIFS('Histórico de Jogos'!$A:$A,'Histórico de Jogos'!$B:$B,"&gt;="&amp;AV$2,'Histórico de Jogos'!$B:$B,"&lt;="&amp;EOMONTH(AV$2,0),'Histórico de Jogos'!$D:$D,$A102,'Histórico de Jogos'!$F:$F,"D")</f>
        <v>0</v>
      </c>
      <c r="AW102" s="81">
        <f>SUMIFS('Histórico de Jogos'!$A:$A,'Histórico de Jogos'!$B:$B,"&gt;="&amp;AW$2,'Histórico de Jogos'!$B:$B,"&lt;="&amp;EOMONTH(AW$2,0),'Histórico de Jogos'!$D:$D,$A102,'Histórico de Jogos'!$F:$F,"D")</f>
        <v>0</v>
      </c>
      <c r="AX102" s="57">
        <f>SUMIFS('Histórico de Jogos'!$A:$A,'Histórico de Jogos'!$B:$B,"&gt;="&amp;AX$2,'Histórico de Jogos'!$B:$B,"&lt;="&amp;EOMONTH(AX$2,0),'Histórico de Jogos'!$D:$D,$A102,'Histórico de Jogos'!$F:$F,"E")</f>
        <v>0</v>
      </c>
      <c r="AY102" s="57">
        <f>SUMIFS('Histórico de Jogos'!$A:$A,'Histórico de Jogos'!$B:$B,"&gt;="&amp;AY$2,'Histórico de Jogos'!$B:$B,"&lt;="&amp;EOMONTH(AY$2,0),'Histórico de Jogos'!$D:$D,$A102,'Histórico de Jogos'!$F:$F,"E")</f>
        <v>0</v>
      </c>
      <c r="AZ102" s="57">
        <f>SUMIFS('Histórico de Jogos'!$A:$A,'Histórico de Jogos'!$B:$B,"&gt;="&amp;AZ$2,'Histórico de Jogos'!$B:$B,"&lt;="&amp;EOMONTH(AZ$2,0),'Histórico de Jogos'!$D:$D,$A102,'Histórico de Jogos'!$F:$F,"E")</f>
        <v>0</v>
      </c>
      <c r="BA102" s="57">
        <f>SUMIFS('Histórico de Jogos'!$A:$A,'Histórico de Jogos'!$B:$B,"&gt;="&amp;BA$2,'Histórico de Jogos'!$B:$B,"&lt;="&amp;EOMONTH(BA$2,0),'Histórico de Jogos'!$D:$D,$A102,'Histórico de Jogos'!$F:$F,"E")</f>
        <v>0</v>
      </c>
      <c r="BB102" s="57">
        <f>SUMIFS('Histórico de Jogos'!$A:$A,'Histórico de Jogos'!$B:$B,"&gt;="&amp;BB$2,'Histórico de Jogos'!$B:$B,"&lt;="&amp;EOMONTH(BB$2,0),'Histórico de Jogos'!$D:$D,$A102,'Histórico de Jogos'!$F:$F,"E")</f>
        <v>0</v>
      </c>
      <c r="BC102" s="57">
        <f>SUMIFS('Histórico de Jogos'!$A:$A,'Histórico de Jogos'!$B:$B,"&gt;="&amp;BC$2,'Histórico de Jogos'!$B:$B,"&lt;="&amp;EOMONTH(BC$2,0),'Histórico de Jogos'!$D:$D,$A102,'Histórico de Jogos'!$F:$F,"E")</f>
        <v>0</v>
      </c>
      <c r="BD102" s="57">
        <f>SUMIFS('Histórico de Jogos'!$A:$A,'Histórico de Jogos'!$B:$B,"&gt;="&amp;BD$2,'Histórico de Jogos'!$B:$B,"&lt;="&amp;EOMONTH(BD$2,0),'Histórico de Jogos'!$D:$D,$A102,'Histórico de Jogos'!$F:$F,"E")</f>
        <v>0</v>
      </c>
      <c r="BE102" s="57">
        <f>SUMIFS('Histórico de Jogos'!$A:$A,'Histórico de Jogos'!$B:$B,"&gt;="&amp;BE$2,'Histórico de Jogos'!$B:$B,"&lt;="&amp;EOMONTH(BE$2,0),'Histórico de Jogos'!$D:$D,$A102,'Histórico de Jogos'!$F:$F,"E")</f>
        <v>0</v>
      </c>
      <c r="BF102" s="57">
        <f>SUMIFS('Histórico de Jogos'!$A:$A,'Histórico de Jogos'!$B:$B,"&gt;="&amp;BF$2,'Histórico de Jogos'!$B:$B,"&lt;="&amp;EOMONTH(BF$2,0),'Histórico de Jogos'!$D:$D,$A102,'Histórico de Jogos'!$F:$F,"E")</f>
        <v>0</v>
      </c>
      <c r="BG102" s="57">
        <f>SUMIFS('Histórico de Jogos'!$A:$A,'Histórico de Jogos'!$B:$B,"&gt;="&amp;BG$2,'Histórico de Jogos'!$B:$B,"&lt;="&amp;EOMONTH(BG$2,0),'Histórico de Jogos'!$D:$D,$A102,'Histórico de Jogos'!$F:$F,"E")</f>
        <v>0</v>
      </c>
      <c r="BH102" s="57">
        <f>SUMIFS('Histórico de Jogos'!$A:$A,'Histórico de Jogos'!$B:$B,"&gt;="&amp;BH$2,'Histórico de Jogos'!$B:$B,"&lt;="&amp;EOMONTH(BH$2,0),'Histórico de Jogos'!$D:$D,$A102,'Histórico de Jogos'!$F:$F,"E")</f>
        <v>0</v>
      </c>
      <c r="BI102" s="57">
        <f>SUMIFS('Histórico de Jogos'!$A:$A,'Histórico de Jogos'!$B:$B,"&gt;="&amp;BI$2,'Histórico de Jogos'!$B:$B,"&lt;="&amp;EOMONTH(BI$2,0),'Histórico de Jogos'!$D:$D,$A102,'Histórico de Jogos'!$F:$F,"E")</f>
        <v>0</v>
      </c>
      <c r="BJ102" s="79">
        <f t="shared" ref="BJ102:BU102" si="503">SUM(Z102*3)+(AX102)</f>
        <v>0</v>
      </c>
      <c r="BK102" s="79">
        <f t="shared" si="503"/>
        <v>0</v>
      </c>
      <c r="BL102" s="79">
        <f t="shared" si="503"/>
        <v>0</v>
      </c>
      <c r="BM102" s="79">
        <f t="shared" si="503"/>
        <v>0</v>
      </c>
      <c r="BN102" s="79">
        <f t="shared" si="503"/>
        <v>0</v>
      </c>
      <c r="BO102" s="79">
        <f t="shared" si="503"/>
        <v>0</v>
      </c>
      <c r="BP102" s="79">
        <f t="shared" si="503"/>
        <v>0</v>
      </c>
      <c r="BQ102" s="79">
        <f t="shared" si="503"/>
        <v>0</v>
      </c>
      <c r="BR102" s="79">
        <f t="shared" si="503"/>
        <v>0</v>
      </c>
      <c r="BS102" s="79">
        <f t="shared" si="503"/>
        <v>0</v>
      </c>
      <c r="BT102" s="79">
        <f t="shared" si="503"/>
        <v>0</v>
      </c>
      <c r="BU102" s="79">
        <f t="shared" si="503"/>
        <v>0</v>
      </c>
    </row>
    <row r="103">
      <c r="A103" s="22" t="str">
        <f>Atletas!A:A</f>
        <v/>
      </c>
      <c r="B103" s="78">
        <f t="shared" ref="B103:C103" si="504">BJ103/(4*3)</f>
        <v>0</v>
      </c>
      <c r="C103" s="78">
        <f t="shared" si="504"/>
        <v>0</v>
      </c>
      <c r="D103" s="78">
        <f t="shared" si="7"/>
        <v>0</v>
      </c>
      <c r="E103" s="78">
        <f t="shared" ref="E103:F103" si="505">BM103/(4*3)</f>
        <v>0</v>
      </c>
      <c r="F103" s="78">
        <f t="shared" si="505"/>
        <v>0</v>
      </c>
      <c r="G103" s="78">
        <f t="shared" si="9"/>
        <v>0</v>
      </c>
      <c r="H103" s="78">
        <f t="shared" ref="H103:I103" si="506">BP103/(4*3)</f>
        <v>0</v>
      </c>
      <c r="I103" s="78">
        <f t="shared" si="506"/>
        <v>0</v>
      </c>
      <c r="J103" s="78">
        <f t="shared" si="11"/>
        <v>0</v>
      </c>
      <c r="K103" s="78">
        <f t="shared" ref="K103:M103" si="507">BS103/(4*3)</f>
        <v>0</v>
      </c>
      <c r="L103" s="78">
        <f t="shared" si="507"/>
        <v>0</v>
      </c>
      <c r="M103" s="78">
        <f t="shared" si="507"/>
        <v>0</v>
      </c>
      <c r="N103" s="79">
        <f>SUMIFS('Histórico de Jogos'!$A:$A,'Histórico de Jogos'!$B:$B,"&gt;="&amp;N$2,'Histórico de Jogos'!$B:$B,"&lt;="&amp;EOMONTH(N$2,0),'Histórico de Jogos'!$D:$D,$A103)</f>
        <v>0</v>
      </c>
      <c r="O103" s="79">
        <f>SUMIFS('Histórico de Jogos'!$A:$A,'Histórico de Jogos'!$B:$B,"&gt;="&amp;O$2,'Histórico de Jogos'!$B:$B,"&lt;="&amp;EOMONTH(O$2,0),'Histórico de Jogos'!$D:$D,$A103)</f>
        <v>0</v>
      </c>
      <c r="P103" s="79">
        <f>SUMIFS('Histórico de Jogos'!$A:$A,'Histórico de Jogos'!$B:$B,"&gt;="&amp;P$2,'Histórico de Jogos'!$B:$B,"&lt;="&amp;EOMONTH(P$2,0),'Histórico de Jogos'!$D:$D,$A103)</f>
        <v>0</v>
      </c>
      <c r="Q103" s="79">
        <f>SUMIFS('Histórico de Jogos'!$A:$A,'Histórico de Jogos'!$B:$B,"&gt;="&amp;Q$2,'Histórico de Jogos'!$B:$B,"&lt;="&amp;EOMONTH(Q$2,0),'Histórico de Jogos'!$D:$D,$A103)</f>
        <v>0</v>
      </c>
      <c r="R103" s="79">
        <f>SUMIFS('Histórico de Jogos'!$A:$A,'Histórico de Jogos'!$B:$B,"&gt;="&amp;R$2,'Histórico de Jogos'!$B:$B,"&lt;="&amp;EOMONTH(R$2,0),'Histórico de Jogos'!$D:$D,$A103)</f>
        <v>0</v>
      </c>
      <c r="S103" s="79">
        <f>SUMIFS('Histórico de Jogos'!$A:$A,'Histórico de Jogos'!$B:$B,"&gt;="&amp;S$2,'Histórico de Jogos'!$B:$B,"&lt;="&amp;EOMONTH(S$2,0),'Histórico de Jogos'!$D:$D,$A103)</f>
        <v>0</v>
      </c>
      <c r="T103" s="79">
        <f>SUMIFS('Histórico de Jogos'!$A:$A,'Histórico de Jogos'!$B:$B,"&gt;="&amp;T$2,'Histórico de Jogos'!$B:$B,"&lt;="&amp;EOMONTH(T$2,0),'Histórico de Jogos'!$D:$D,$A103)</f>
        <v>0</v>
      </c>
      <c r="U103" s="79">
        <f>SUMIFS('Histórico de Jogos'!$A:$A,'Histórico de Jogos'!$B:$B,"&gt;="&amp;U$2,'Histórico de Jogos'!$B:$B,"&lt;="&amp;EOMONTH(U$2,0),'Histórico de Jogos'!$D:$D,$A103)</f>
        <v>0</v>
      </c>
      <c r="V103" s="79">
        <f>SUMIFS('Histórico de Jogos'!$A:$A,'Histórico de Jogos'!$B:$B,"&gt;="&amp;V$2,'Histórico de Jogos'!$B:$B,"&lt;="&amp;EOMONTH(V$2,0),'Histórico de Jogos'!$D:$D,$A103)</f>
        <v>0</v>
      </c>
      <c r="W103" s="79">
        <f>SUMIFS('Histórico de Jogos'!$A:$A,'Histórico de Jogos'!$B:$B,"&gt;="&amp;W$2,'Histórico de Jogos'!$B:$B,"&lt;="&amp;EOMONTH(W$2,0),'Histórico de Jogos'!$D:$D,$A103)</f>
        <v>0</v>
      </c>
      <c r="X103" s="79">
        <f>SUMIFS('Histórico de Jogos'!$A:$A,'Histórico de Jogos'!$B:$B,"&gt;="&amp;X$2,'Histórico de Jogos'!$B:$B,"&lt;="&amp;EOMONTH(X$2,0),'Histórico de Jogos'!$D:$D,$A103)</f>
        <v>0</v>
      </c>
      <c r="Y103" s="79">
        <f>SUMIFS('Histórico de Jogos'!$A:$A,'Histórico de Jogos'!$B:$B,"&gt;="&amp;Y$2,'Histórico de Jogos'!$B:$B,"&lt;="&amp;EOMONTH(Y$2,0),'Histórico de Jogos'!$D:$D,$A103)</f>
        <v>0</v>
      </c>
      <c r="Z103" s="80">
        <f>SUMIFS('Histórico de Jogos'!$A:$A,'Histórico de Jogos'!$B:$B,"&gt;="&amp;Z$2,'Histórico de Jogos'!$B:$B,"&lt;="&amp;EOMONTH(Z$2,0),'Histórico de Jogos'!$D:$D,$A103,'Histórico de Jogos'!$F:$F,"V")</f>
        <v>0</v>
      </c>
      <c r="AA103" s="80">
        <f>SUMIFS('Histórico de Jogos'!$A:$A,'Histórico de Jogos'!$B:$B,"&gt;="&amp;AA$2,'Histórico de Jogos'!$B:$B,"&lt;="&amp;EOMONTH(AA$2,0),'Histórico de Jogos'!$D:$D,$A103,'Histórico de Jogos'!$F:$F,"V")</f>
        <v>0</v>
      </c>
      <c r="AB103" s="80">
        <f>SUMIFS('Histórico de Jogos'!$A:$A,'Histórico de Jogos'!$B:$B,"&gt;="&amp;AB$2,'Histórico de Jogos'!$B:$B,"&lt;="&amp;EOMONTH(AB$2,0),'Histórico de Jogos'!$D:$D,$A103,'Histórico de Jogos'!$F:$F,"V")</f>
        <v>0</v>
      </c>
      <c r="AC103" s="80">
        <f>SUMIFS('Histórico de Jogos'!$A:$A,'Histórico de Jogos'!$B:$B,"&gt;="&amp;AC$2,'Histórico de Jogos'!$B:$B,"&lt;="&amp;EOMONTH(AC$2,0),'Histórico de Jogos'!$D:$D,$A103,'Histórico de Jogos'!$F:$F,"V")</f>
        <v>0</v>
      </c>
      <c r="AD103" s="80">
        <f>SUMIFS('Histórico de Jogos'!$A:$A,'Histórico de Jogos'!$B:$B,"&gt;="&amp;AD$2,'Histórico de Jogos'!$B:$B,"&lt;="&amp;EOMONTH(AD$2,0),'Histórico de Jogos'!$D:$D,$A103,'Histórico de Jogos'!$F:$F,"V")</f>
        <v>0</v>
      </c>
      <c r="AE103" s="80">
        <f>SUMIFS('Histórico de Jogos'!$A:$A,'Histórico de Jogos'!$B:$B,"&gt;="&amp;AE$2,'Histórico de Jogos'!$B:$B,"&lt;="&amp;EOMONTH(AE$2,0),'Histórico de Jogos'!$D:$D,$A103,'Histórico de Jogos'!$F:$F,"V")</f>
        <v>0</v>
      </c>
      <c r="AF103" s="80">
        <f>SUMIFS('Histórico de Jogos'!$A:$A,'Histórico de Jogos'!$B:$B,"&gt;="&amp;AF$2,'Histórico de Jogos'!$B:$B,"&lt;="&amp;EOMONTH(AF$2,0),'Histórico de Jogos'!$D:$D,$A103,'Histórico de Jogos'!$F:$F,"V")</f>
        <v>0</v>
      </c>
      <c r="AG103" s="80">
        <f>SUMIFS('Histórico de Jogos'!$A:$A,'Histórico de Jogos'!$B:$B,"&gt;="&amp;AG$2,'Histórico de Jogos'!$B:$B,"&lt;="&amp;EOMONTH(AG$2,0),'Histórico de Jogos'!$D:$D,$A103,'Histórico de Jogos'!$F:$F,"V")</f>
        <v>0</v>
      </c>
      <c r="AH103" s="80">
        <f>SUMIFS('Histórico de Jogos'!$A:$A,'Histórico de Jogos'!$B:$B,"&gt;="&amp;AH$2,'Histórico de Jogos'!$B:$B,"&lt;="&amp;EOMONTH(AH$2,0),'Histórico de Jogos'!$D:$D,$A103,'Histórico de Jogos'!$F:$F,"V")</f>
        <v>0</v>
      </c>
      <c r="AI103" s="80">
        <f>SUMIFS('Histórico de Jogos'!$A:$A,'Histórico de Jogos'!$B:$B,"&gt;="&amp;AI$2,'Histórico de Jogos'!$B:$B,"&lt;="&amp;EOMONTH(AI$2,0),'Histórico de Jogos'!$D:$D,$A103,'Histórico de Jogos'!$F:$F,"V")</f>
        <v>0</v>
      </c>
      <c r="AJ103" s="80">
        <f>SUMIFS('Histórico de Jogos'!$A:$A,'Histórico de Jogos'!$B:$B,"&gt;="&amp;AJ$2,'Histórico de Jogos'!$B:$B,"&lt;="&amp;EOMONTH(AJ$2,0),'Histórico de Jogos'!$D:$D,$A103,'Histórico de Jogos'!$F:$F,"V")</f>
        <v>0</v>
      </c>
      <c r="AK103" s="80">
        <f>SUMIFS('Histórico de Jogos'!$A:$A,'Histórico de Jogos'!$B:$B,"&gt;="&amp;AK$2,'Histórico de Jogos'!$B:$B,"&lt;="&amp;EOMONTH(AK$2,0),'Histórico de Jogos'!$D:$D,$A103,'Histórico de Jogos'!$F:$F,"V")</f>
        <v>0</v>
      </c>
      <c r="AL103" s="81">
        <f>SUMIFS('Histórico de Jogos'!$A:$A,'Histórico de Jogos'!$B:$B,"&gt;="&amp;AL$2,'Histórico de Jogos'!$B:$B,"&lt;="&amp;EOMONTH(AL$2,0),'Histórico de Jogos'!$D:$D,$A103,'Histórico de Jogos'!$F:$F,"D")</f>
        <v>0</v>
      </c>
      <c r="AM103" s="81">
        <f>SUMIFS('Histórico de Jogos'!$A:$A,'Histórico de Jogos'!$B:$B,"&gt;="&amp;AM$2,'Histórico de Jogos'!$B:$B,"&lt;="&amp;EOMONTH(AM$2,0),'Histórico de Jogos'!$D:$D,$A103,'Histórico de Jogos'!$F:$F,"D")</f>
        <v>0</v>
      </c>
      <c r="AN103" s="81">
        <f>SUMIFS('Histórico de Jogos'!$A:$A,'Histórico de Jogos'!$B:$B,"&gt;="&amp;AN$2,'Histórico de Jogos'!$B:$B,"&lt;="&amp;EOMONTH(AN$2,0),'Histórico de Jogos'!$D:$D,$A103,'Histórico de Jogos'!$F:$F,"D")</f>
        <v>0</v>
      </c>
      <c r="AO103" s="81">
        <f>SUMIFS('Histórico de Jogos'!$A:$A,'Histórico de Jogos'!$B:$B,"&gt;="&amp;AO$2,'Histórico de Jogos'!$B:$B,"&lt;="&amp;EOMONTH(AO$2,0),'Histórico de Jogos'!$D:$D,$A103,'Histórico de Jogos'!$F:$F,"D")</f>
        <v>0</v>
      </c>
      <c r="AP103" s="81">
        <f>SUMIFS('Histórico de Jogos'!$A:$A,'Histórico de Jogos'!$B:$B,"&gt;="&amp;AP$2,'Histórico de Jogos'!$B:$B,"&lt;="&amp;EOMONTH(AP$2,0),'Histórico de Jogos'!$D:$D,$A103,'Histórico de Jogos'!$F:$F,"D")</f>
        <v>0</v>
      </c>
      <c r="AQ103" s="81">
        <f>SUMIFS('Histórico de Jogos'!$A:$A,'Histórico de Jogos'!$B:$B,"&gt;="&amp;AQ$2,'Histórico de Jogos'!$B:$B,"&lt;="&amp;EOMONTH(AQ$2,0),'Histórico de Jogos'!$D:$D,$A103,'Histórico de Jogos'!$F:$F,"D")</f>
        <v>0</v>
      </c>
      <c r="AR103" s="81">
        <f>SUMIFS('Histórico de Jogos'!$A:$A,'Histórico de Jogos'!$B:$B,"&gt;="&amp;AR$2,'Histórico de Jogos'!$B:$B,"&lt;="&amp;EOMONTH(AR$2,0),'Histórico de Jogos'!$D:$D,$A103,'Histórico de Jogos'!$F:$F,"D")</f>
        <v>0</v>
      </c>
      <c r="AS103" s="81">
        <f>SUMIFS('Histórico de Jogos'!$A:$A,'Histórico de Jogos'!$B:$B,"&gt;="&amp;AS$2,'Histórico de Jogos'!$B:$B,"&lt;="&amp;EOMONTH(AS$2,0),'Histórico de Jogos'!$D:$D,$A103,'Histórico de Jogos'!$F:$F,"D")</f>
        <v>0</v>
      </c>
      <c r="AT103" s="81">
        <f>SUMIFS('Histórico de Jogos'!$A:$A,'Histórico de Jogos'!$B:$B,"&gt;="&amp;AT$2,'Histórico de Jogos'!$B:$B,"&lt;="&amp;EOMONTH(AT$2,0),'Histórico de Jogos'!$D:$D,$A103,'Histórico de Jogos'!$F:$F,"D")</f>
        <v>0</v>
      </c>
      <c r="AU103" s="81">
        <f>SUMIFS('Histórico de Jogos'!$A:$A,'Histórico de Jogos'!$B:$B,"&gt;="&amp;AU$2,'Histórico de Jogos'!$B:$B,"&lt;="&amp;EOMONTH(AU$2,0),'Histórico de Jogos'!$D:$D,$A103,'Histórico de Jogos'!$F:$F,"D")</f>
        <v>0</v>
      </c>
      <c r="AV103" s="81">
        <f>SUMIFS('Histórico de Jogos'!$A:$A,'Histórico de Jogos'!$B:$B,"&gt;="&amp;AV$2,'Histórico de Jogos'!$B:$B,"&lt;="&amp;EOMONTH(AV$2,0),'Histórico de Jogos'!$D:$D,$A103,'Histórico de Jogos'!$F:$F,"D")</f>
        <v>0</v>
      </c>
      <c r="AW103" s="81">
        <f>SUMIFS('Histórico de Jogos'!$A:$A,'Histórico de Jogos'!$B:$B,"&gt;="&amp;AW$2,'Histórico de Jogos'!$B:$B,"&lt;="&amp;EOMONTH(AW$2,0),'Histórico de Jogos'!$D:$D,$A103,'Histórico de Jogos'!$F:$F,"D")</f>
        <v>0</v>
      </c>
      <c r="AX103" s="57">
        <f>SUMIFS('Histórico de Jogos'!$A:$A,'Histórico de Jogos'!$B:$B,"&gt;="&amp;AX$2,'Histórico de Jogos'!$B:$B,"&lt;="&amp;EOMONTH(AX$2,0),'Histórico de Jogos'!$D:$D,$A103,'Histórico de Jogos'!$F:$F,"E")</f>
        <v>0</v>
      </c>
      <c r="AY103" s="57">
        <f>SUMIFS('Histórico de Jogos'!$A:$A,'Histórico de Jogos'!$B:$B,"&gt;="&amp;AY$2,'Histórico de Jogos'!$B:$B,"&lt;="&amp;EOMONTH(AY$2,0),'Histórico de Jogos'!$D:$D,$A103,'Histórico de Jogos'!$F:$F,"E")</f>
        <v>0</v>
      </c>
      <c r="AZ103" s="57">
        <f>SUMIFS('Histórico de Jogos'!$A:$A,'Histórico de Jogos'!$B:$B,"&gt;="&amp;AZ$2,'Histórico de Jogos'!$B:$B,"&lt;="&amp;EOMONTH(AZ$2,0),'Histórico de Jogos'!$D:$D,$A103,'Histórico de Jogos'!$F:$F,"E")</f>
        <v>0</v>
      </c>
      <c r="BA103" s="57">
        <f>SUMIFS('Histórico de Jogos'!$A:$A,'Histórico de Jogos'!$B:$B,"&gt;="&amp;BA$2,'Histórico de Jogos'!$B:$B,"&lt;="&amp;EOMONTH(BA$2,0),'Histórico de Jogos'!$D:$D,$A103,'Histórico de Jogos'!$F:$F,"E")</f>
        <v>0</v>
      </c>
      <c r="BB103" s="57">
        <f>SUMIFS('Histórico de Jogos'!$A:$A,'Histórico de Jogos'!$B:$B,"&gt;="&amp;BB$2,'Histórico de Jogos'!$B:$B,"&lt;="&amp;EOMONTH(BB$2,0),'Histórico de Jogos'!$D:$D,$A103,'Histórico de Jogos'!$F:$F,"E")</f>
        <v>0</v>
      </c>
      <c r="BC103" s="57">
        <f>SUMIFS('Histórico de Jogos'!$A:$A,'Histórico de Jogos'!$B:$B,"&gt;="&amp;BC$2,'Histórico de Jogos'!$B:$B,"&lt;="&amp;EOMONTH(BC$2,0),'Histórico de Jogos'!$D:$D,$A103,'Histórico de Jogos'!$F:$F,"E")</f>
        <v>0</v>
      </c>
      <c r="BD103" s="57">
        <f>SUMIFS('Histórico de Jogos'!$A:$A,'Histórico de Jogos'!$B:$B,"&gt;="&amp;BD$2,'Histórico de Jogos'!$B:$B,"&lt;="&amp;EOMONTH(BD$2,0),'Histórico de Jogos'!$D:$D,$A103,'Histórico de Jogos'!$F:$F,"E")</f>
        <v>0</v>
      </c>
      <c r="BE103" s="57">
        <f>SUMIFS('Histórico de Jogos'!$A:$A,'Histórico de Jogos'!$B:$B,"&gt;="&amp;BE$2,'Histórico de Jogos'!$B:$B,"&lt;="&amp;EOMONTH(BE$2,0),'Histórico de Jogos'!$D:$D,$A103,'Histórico de Jogos'!$F:$F,"E")</f>
        <v>0</v>
      </c>
      <c r="BF103" s="57">
        <f>SUMIFS('Histórico de Jogos'!$A:$A,'Histórico de Jogos'!$B:$B,"&gt;="&amp;BF$2,'Histórico de Jogos'!$B:$B,"&lt;="&amp;EOMONTH(BF$2,0),'Histórico de Jogos'!$D:$D,$A103,'Histórico de Jogos'!$F:$F,"E")</f>
        <v>0</v>
      </c>
      <c r="BG103" s="57">
        <f>SUMIFS('Histórico de Jogos'!$A:$A,'Histórico de Jogos'!$B:$B,"&gt;="&amp;BG$2,'Histórico de Jogos'!$B:$B,"&lt;="&amp;EOMONTH(BG$2,0),'Histórico de Jogos'!$D:$D,$A103,'Histórico de Jogos'!$F:$F,"E")</f>
        <v>0</v>
      </c>
      <c r="BH103" s="57">
        <f>SUMIFS('Histórico de Jogos'!$A:$A,'Histórico de Jogos'!$B:$B,"&gt;="&amp;BH$2,'Histórico de Jogos'!$B:$B,"&lt;="&amp;EOMONTH(BH$2,0),'Histórico de Jogos'!$D:$D,$A103,'Histórico de Jogos'!$F:$F,"E")</f>
        <v>0</v>
      </c>
      <c r="BI103" s="57">
        <f>SUMIFS('Histórico de Jogos'!$A:$A,'Histórico de Jogos'!$B:$B,"&gt;="&amp;BI$2,'Histórico de Jogos'!$B:$B,"&lt;="&amp;EOMONTH(BI$2,0),'Histórico de Jogos'!$D:$D,$A103,'Histórico de Jogos'!$F:$F,"E")</f>
        <v>0</v>
      </c>
      <c r="BJ103" s="79">
        <f t="shared" ref="BJ103:BU103" si="508">SUM(Z103*3)+(AX103)</f>
        <v>0</v>
      </c>
      <c r="BK103" s="79">
        <f t="shared" si="508"/>
        <v>0</v>
      </c>
      <c r="BL103" s="79">
        <f t="shared" si="508"/>
        <v>0</v>
      </c>
      <c r="BM103" s="79">
        <f t="shared" si="508"/>
        <v>0</v>
      </c>
      <c r="BN103" s="79">
        <f t="shared" si="508"/>
        <v>0</v>
      </c>
      <c r="BO103" s="79">
        <f t="shared" si="508"/>
        <v>0</v>
      </c>
      <c r="BP103" s="79">
        <f t="shared" si="508"/>
        <v>0</v>
      </c>
      <c r="BQ103" s="79">
        <f t="shared" si="508"/>
        <v>0</v>
      </c>
      <c r="BR103" s="79">
        <f t="shared" si="508"/>
        <v>0</v>
      </c>
      <c r="BS103" s="79">
        <f t="shared" si="508"/>
        <v>0</v>
      </c>
      <c r="BT103" s="79">
        <f t="shared" si="508"/>
        <v>0</v>
      </c>
      <c r="BU103" s="79">
        <f t="shared" si="508"/>
        <v>0</v>
      </c>
    </row>
    <row r="104">
      <c r="A104" s="22" t="str">
        <f>Atletas!A:A</f>
        <v/>
      </c>
      <c r="B104" s="78">
        <f t="shared" ref="B104:C104" si="509">BJ104/(4*3)</f>
        <v>0</v>
      </c>
      <c r="C104" s="78">
        <f t="shared" si="509"/>
        <v>0</v>
      </c>
      <c r="D104" s="78">
        <f t="shared" si="7"/>
        <v>0</v>
      </c>
      <c r="E104" s="78">
        <f t="shared" ref="E104:F104" si="510">BM104/(4*3)</f>
        <v>0</v>
      </c>
      <c r="F104" s="78">
        <f t="shared" si="510"/>
        <v>0</v>
      </c>
      <c r="G104" s="78">
        <f t="shared" si="9"/>
        <v>0</v>
      </c>
      <c r="H104" s="78">
        <f t="shared" ref="H104:I104" si="511">BP104/(4*3)</f>
        <v>0</v>
      </c>
      <c r="I104" s="78">
        <f t="shared" si="511"/>
        <v>0</v>
      </c>
      <c r="J104" s="78">
        <f t="shared" si="11"/>
        <v>0</v>
      </c>
      <c r="K104" s="78">
        <f t="shared" ref="K104:M104" si="512">BS104/(4*3)</f>
        <v>0</v>
      </c>
      <c r="L104" s="78">
        <f t="shared" si="512"/>
        <v>0</v>
      </c>
      <c r="M104" s="78">
        <f t="shared" si="512"/>
        <v>0</v>
      </c>
      <c r="N104" s="79">
        <f>SUMIFS('Histórico de Jogos'!$A:$A,'Histórico de Jogos'!$B:$B,"&gt;="&amp;N$2,'Histórico de Jogos'!$B:$B,"&lt;="&amp;EOMONTH(N$2,0),'Histórico de Jogos'!$D:$D,$A104)</f>
        <v>0</v>
      </c>
      <c r="O104" s="79">
        <f>SUMIFS('Histórico de Jogos'!$A:$A,'Histórico de Jogos'!$B:$B,"&gt;="&amp;O$2,'Histórico de Jogos'!$B:$B,"&lt;="&amp;EOMONTH(O$2,0),'Histórico de Jogos'!$D:$D,$A104)</f>
        <v>0</v>
      </c>
      <c r="P104" s="79">
        <f>SUMIFS('Histórico de Jogos'!$A:$A,'Histórico de Jogos'!$B:$B,"&gt;="&amp;P$2,'Histórico de Jogos'!$B:$B,"&lt;="&amp;EOMONTH(P$2,0),'Histórico de Jogos'!$D:$D,$A104)</f>
        <v>0</v>
      </c>
      <c r="Q104" s="79">
        <f>SUMIFS('Histórico de Jogos'!$A:$A,'Histórico de Jogos'!$B:$B,"&gt;="&amp;Q$2,'Histórico de Jogos'!$B:$B,"&lt;="&amp;EOMONTH(Q$2,0),'Histórico de Jogos'!$D:$D,$A104)</f>
        <v>0</v>
      </c>
      <c r="R104" s="79">
        <f>SUMIFS('Histórico de Jogos'!$A:$A,'Histórico de Jogos'!$B:$B,"&gt;="&amp;R$2,'Histórico de Jogos'!$B:$B,"&lt;="&amp;EOMONTH(R$2,0),'Histórico de Jogos'!$D:$D,$A104)</f>
        <v>0</v>
      </c>
      <c r="S104" s="79">
        <f>SUMIFS('Histórico de Jogos'!$A:$A,'Histórico de Jogos'!$B:$B,"&gt;="&amp;S$2,'Histórico de Jogos'!$B:$B,"&lt;="&amp;EOMONTH(S$2,0),'Histórico de Jogos'!$D:$D,$A104)</f>
        <v>0</v>
      </c>
      <c r="T104" s="79">
        <f>SUMIFS('Histórico de Jogos'!$A:$A,'Histórico de Jogos'!$B:$B,"&gt;="&amp;T$2,'Histórico de Jogos'!$B:$B,"&lt;="&amp;EOMONTH(T$2,0),'Histórico de Jogos'!$D:$D,$A104)</f>
        <v>0</v>
      </c>
      <c r="U104" s="79">
        <f>SUMIFS('Histórico de Jogos'!$A:$A,'Histórico de Jogos'!$B:$B,"&gt;="&amp;U$2,'Histórico de Jogos'!$B:$B,"&lt;="&amp;EOMONTH(U$2,0),'Histórico de Jogos'!$D:$D,$A104)</f>
        <v>0</v>
      </c>
      <c r="V104" s="79">
        <f>SUMIFS('Histórico de Jogos'!$A:$A,'Histórico de Jogos'!$B:$B,"&gt;="&amp;V$2,'Histórico de Jogos'!$B:$B,"&lt;="&amp;EOMONTH(V$2,0),'Histórico de Jogos'!$D:$D,$A104)</f>
        <v>0</v>
      </c>
      <c r="W104" s="79">
        <f>SUMIFS('Histórico de Jogos'!$A:$A,'Histórico de Jogos'!$B:$B,"&gt;="&amp;W$2,'Histórico de Jogos'!$B:$B,"&lt;="&amp;EOMONTH(W$2,0),'Histórico de Jogos'!$D:$D,$A104)</f>
        <v>0</v>
      </c>
      <c r="X104" s="79">
        <f>SUMIFS('Histórico de Jogos'!$A:$A,'Histórico de Jogos'!$B:$B,"&gt;="&amp;X$2,'Histórico de Jogos'!$B:$B,"&lt;="&amp;EOMONTH(X$2,0),'Histórico de Jogos'!$D:$D,$A104)</f>
        <v>0</v>
      </c>
      <c r="Y104" s="79">
        <f>SUMIFS('Histórico de Jogos'!$A:$A,'Histórico de Jogos'!$B:$B,"&gt;="&amp;Y$2,'Histórico de Jogos'!$B:$B,"&lt;="&amp;EOMONTH(Y$2,0),'Histórico de Jogos'!$D:$D,$A104)</f>
        <v>0</v>
      </c>
      <c r="Z104" s="80">
        <f>SUMIFS('Histórico de Jogos'!$A:$A,'Histórico de Jogos'!$B:$B,"&gt;="&amp;Z$2,'Histórico de Jogos'!$B:$B,"&lt;="&amp;EOMONTH(Z$2,0),'Histórico de Jogos'!$D:$D,$A104,'Histórico de Jogos'!$F:$F,"V")</f>
        <v>0</v>
      </c>
      <c r="AA104" s="80">
        <f>SUMIFS('Histórico de Jogos'!$A:$A,'Histórico de Jogos'!$B:$B,"&gt;="&amp;AA$2,'Histórico de Jogos'!$B:$B,"&lt;="&amp;EOMONTH(AA$2,0),'Histórico de Jogos'!$D:$D,$A104,'Histórico de Jogos'!$F:$F,"V")</f>
        <v>0</v>
      </c>
      <c r="AB104" s="80">
        <f>SUMIFS('Histórico de Jogos'!$A:$A,'Histórico de Jogos'!$B:$B,"&gt;="&amp;AB$2,'Histórico de Jogos'!$B:$B,"&lt;="&amp;EOMONTH(AB$2,0),'Histórico de Jogos'!$D:$D,$A104,'Histórico de Jogos'!$F:$F,"V")</f>
        <v>0</v>
      </c>
      <c r="AC104" s="80">
        <f>SUMIFS('Histórico de Jogos'!$A:$A,'Histórico de Jogos'!$B:$B,"&gt;="&amp;AC$2,'Histórico de Jogos'!$B:$B,"&lt;="&amp;EOMONTH(AC$2,0),'Histórico de Jogos'!$D:$D,$A104,'Histórico de Jogos'!$F:$F,"V")</f>
        <v>0</v>
      </c>
      <c r="AD104" s="80">
        <f>SUMIFS('Histórico de Jogos'!$A:$A,'Histórico de Jogos'!$B:$B,"&gt;="&amp;AD$2,'Histórico de Jogos'!$B:$B,"&lt;="&amp;EOMONTH(AD$2,0),'Histórico de Jogos'!$D:$D,$A104,'Histórico de Jogos'!$F:$F,"V")</f>
        <v>0</v>
      </c>
      <c r="AE104" s="80">
        <f>SUMIFS('Histórico de Jogos'!$A:$A,'Histórico de Jogos'!$B:$B,"&gt;="&amp;AE$2,'Histórico de Jogos'!$B:$B,"&lt;="&amp;EOMONTH(AE$2,0),'Histórico de Jogos'!$D:$D,$A104,'Histórico de Jogos'!$F:$F,"V")</f>
        <v>0</v>
      </c>
      <c r="AF104" s="80">
        <f>SUMIFS('Histórico de Jogos'!$A:$A,'Histórico de Jogos'!$B:$B,"&gt;="&amp;AF$2,'Histórico de Jogos'!$B:$B,"&lt;="&amp;EOMONTH(AF$2,0),'Histórico de Jogos'!$D:$D,$A104,'Histórico de Jogos'!$F:$F,"V")</f>
        <v>0</v>
      </c>
      <c r="AG104" s="80">
        <f>SUMIFS('Histórico de Jogos'!$A:$A,'Histórico de Jogos'!$B:$B,"&gt;="&amp;AG$2,'Histórico de Jogos'!$B:$B,"&lt;="&amp;EOMONTH(AG$2,0),'Histórico de Jogos'!$D:$D,$A104,'Histórico de Jogos'!$F:$F,"V")</f>
        <v>0</v>
      </c>
      <c r="AH104" s="80">
        <f>SUMIFS('Histórico de Jogos'!$A:$A,'Histórico de Jogos'!$B:$B,"&gt;="&amp;AH$2,'Histórico de Jogos'!$B:$B,"&lt;="&amp;EOMONTH(AH$2,0),'Histórico de Jogos'!$D:$D,$A104,'Histórico de Jogos'!$F:$F,"V")</f>
        <v>0</v>
      </c>
      <c r="AI104" s="80">
        <f>SUMIFS('Histórico de Jogos'!$A:$A,'Histórico de Jogos'!$B:$B,"&gt;="&amp;AI$2,'Histórico de Jogos'!$B:$B,"&lt;="&amp;EOMONTH(AI$2,0),'Histórico de Jogos'!$D:$D,$A104,'Histórico de Jogos'!$F:$F,"V")</f>
        <v>0</v>
      </c>
      <c r="AJ104" s="80">
        <f>SUMIFS('Histórico de Jogos'!$A:$A,'Histórico de Jogos'!$B:$B,"&gt;="&amp;AJ$2,'Histórico de Jogos'!$B:$B,"&lt;="&amp;EOMONTH(AJ$2,0),'Histórico de Jogos'!$D:$D,$A104,'Histórico de Jogos'!$F:$F,"V")</f>
        <v>0</v>
      </c>
      <c r="AK104" s="80">
        <f>SUMIFS('Histórico de Jogos'!$A:$A,'Histórico de Jogos'!$B:$B,"&gt;="&amp;AK$2,'Histórico de Jogos'!$B:$B,"&lt;="&amp;EOMONTH(AK$2,0),'Histórico de Jogos'!$D:$D,$A104,'Histórico de Jogos'!$F:$F,"V")</f>
        <v>0</v>
      </c>
      <c r="AL104" s="81">
        <f>SUMIFS('Histórico de Jogos'!$A:$A,'Histórico de Jogos'!$B:$B,"&gt;="&amp;AL$2,'Histórico de Jogos'!$B:$B,"&lt;="&amp;EOMONTH(AL$2,0),'Histórico de Jogos'!$D:$D,$A104,'Histórico de Jogos'!$F:$F,"D")</f>
        <v>0</v>
      </c>
      <c r="AM104" s="81">
        <f>SUMIFS('Histórico de Jogos'!$A:$A,'Histórico de Jogos'!$B:$B,"&gt;="&amp;AM$2,'Histórico de Jogos'!$B:$B,"&lt;="&amp;EOMONTH(AM$2,0),'Histórico de Jogos'!$D:$D,$A104,'Histórico de Jogos'!$F:$F,"D")</f>
        <v>0</v>
      </c>
      <c r="AN104" s="81">
        <f>SUMIFS('Histórico de Jogos'!$A:$A,'Histórico de Jogos'!$B:$B,"&gt;="&amp;AN$2,'Histórico de Jogos'!$B:$B,"&lt;="&amp;EOMONTH(AN$2,0),'Histórico de Jogos'!$D:$D,$A104,'Histórico de Jogos'!$F:$F,"D")</f>
        <v>0</v>
      </c>
      <c r="AO104" s="81">
        <f>SUMIFS('Histórico de Jogos'!$A:$A,'Histórico de Jogos'!$B:$B,"&gt;="&amp;AO$2,'Histórico de Jogos'!$B:$B,"&lt;="&amp;EOMONTH(AO$2,0),'Histórico de Jogos'!$D:$D,$A104,'Histórico de Jogos'!$F:$F,"D")</f>
        <v>0</v>
      </c>
      <c r="AP104" s="81">
        <f>SUMIFS('Histórico de Jogos'!$A:$A,'Histórico de Jogos'!$B:$B,"&gt;="&amp;AP$2,'Histórico de Jogos'!$B:$B,"&lt;="&amp;EOMONTH(AP$2,0),'Histórico de Jogos'!$D:$D,$A104,'Histórico de Jogos'!$F:$F,"D")</f>
        <v>0</v>
      </c>
      <c r="AQ104" s="81">
        <f>SUMIFS('Histórico de Jogos'!$A:$A,'Histórico de Jogos'!$B:$B,"&gt;="&amp;AQ$2,'Histórico de Jogos'!$B:$B,"&lt;="&amp;EOMONTH(AQ$2,0),'Histórico de Jogos'!$D:$D,$A104,'Histórico de Jogos'!$F:$F,"D")</f>
        <v>0</v>
      </c>
      <c r="AR104" s="81">
        <f>SUMIFS('Histórico de Jogos'!$A:$A,'Histórico de Jogos'!$B:$B,"&gt;="&amp;AR$2,'Histórico de Jogos'!$B:$B,"&lt;="&amp;EOMONTH(AR$2,0),'Histórico de Jogos'!$D:$D,$A104,'Histórico de Jogos'!$F:$F,"D")</f>
        <v>0</v>
      </c>
      <c r="AS104" s="81">
        <f>SUMIFS('Histórico de Jogos'!$A:$A,'Histórico de Jogos'!$B:$B,"&gt;="&amp;AS$2,'Histórico de Jogos'!$B:$B,"&lt;="&amp;EOMONTH(AS$2,0),'Histórico de Jogos'!$D:$D,$A104,'Histórico de Jogos'!$F:$F,"D")</f>
        <v>0</v>
      </c>
      <c r="AT104" s="81">
        <f>SUMIFS('Histórico de Jogos'!$A:$A,'Histórico de Jogos'!$B:$B,"&gt;="&amp;AT$2,'Histórico de Jogos'!$B:$B,"&lt;="&amp;EOMONTH(AT$2,0),'Histórico de Jogos'!$D:$D,$A104,'Histórico de Jogos'!$F:$F,"D")</f>
        <v>0</v>
      </c>
      <c r="AU104" s="81">
        <f>SUMIFS('Histórico de Jogos'!$A:$A,'Histórico de Jogos'!$B:$B,"&gt;="&amp;AU$2,'Histórico de Jogos'!$B:$B,"&lt;="&amp;EOMONTH(AU$2,0),'Histórico de Jogos'!$D:$D,$A104,'Histórico de Jogos'!$F:$F,"D")</f>
        <v>0</v>
      </c>
      <c r="AV104" s="81">
        <f>SUMIFS('Histórico de Jogos'!$A:$A,'Histórico de Jogos'!$B:$B,"&gt;="&amp;AV$2,'Histórico de Jogos'!$B:$B,"&lt;="&amp;EOMONTH(AV$2,0),'Histórico de Jogos'!$D:$D,$A104,'Histórico de Jogos'!$F:$F,"D")</f>
        <v>0</v>
      </c>
      <c r="AW104" s="81">
        <f>SUMIFS('Histórico de Jogos'!$A:$A,'Histórico de Jogos'!$B:$B,"&gt;="&amp;AW$2,'Histórico de Jogos'!$B:$B,"&lt;="&amp;EOMONTH(AW$2,0),'Histórico de Jogos'!$D:$D,$A104,'Histórico de Jogos'!$F:$F,"D")</f>
        <v>0</v>
      </c>
      <c r="AX104" s="57">
        <f>SUMIFS('Histórico de Jogos'!$A:$A,'Histórico de Jogos'!$B:$B,"&gt;="&amp;AX$2,'Histórico de Jogos'!$B:$B,"&lt;="&amp;EOMONTH(AX$2,0),'Histórico de Jogos'!$D:$D,$A104,'Histórico de Jogos'!$F:$F,"E")</f>
        <v>0</v>
      </c>
      <c r="AY104" s="57">
        <f>SUMIFS('Histórico de Jogos'!$A:$A,'Histórico de Jogos'!$B:$B,"&gt;="&amp;AY$2,'Histórico de Jogos'!$B:$B,"&lt;="&amp;EOMONTH(AY$2,0),'Histórico de Jogos'!$D:$D,$A104,'Histórico de Jogos'!$F:$F,"E")</f>
        <v>0</v>
      </c>
      <c r="AZ104" s="57">
        <f>SUMIFS('Histórico de Jogos'!$A:$A,'Histórico de Jogos'!$B:$B,"&gt;="&amp;AZ$2,'Histórico de Jogos'!$B:$B,"&lt;="&amp;EOMONTH(AZ$2,0),'Histórico de Jogos'!$D:$D,$A104,'Histórico de Jogos'!$F:$F,"E")</f>
        <v>0</v>
      </c>
      <c r="BA104" s="57">
        <f>SUMIFS('Histórico de Jogos'!$A:$A,'Histórico de Jogos'!$B:$B,"&gt;="&amp;BA$2,'Histórico de Jogos'!$B:$B,"&lt;="&amp;EOMONTH(BA$2,0),'Histórico de Jogos'!$D:$D,$A104,'Histórico de Jogos'!$F:$F,"E")</f>
        <v>0</v>
      </c>
      <c r="BB104" s="57">
        <f>SUMIFS('Histórico de Jogos'!$A:$A,'Histórico de Jogos'!$B:$B,"&gt;="&amp;BB$2,'Histórico de Jogos'!$B:$B,"&lt;="&amp;EOMONTH(BB$2,0),'Histórico de Jogos'!$D:$D,$A104,'Histórico de Jogos'!$F:$F,"E")</f>
        <v>0</v>
      </c>
      <c r="BC104" s="57">
        <f>SUMIFS('Histórico de Jogos'!$A:$A,'Histórico de Jogos'!$B:$B,"&gt;="&amp;BC$2,'Histórico de Jogos'!$B:$B,"&lt;="&amp;EOMONTH(BC$2,0),'Histórico de Jogos'!$D:$D,$A104,'Histórico de Jogos'!$F:$F,"E")</f>
        <v>0</v>
      </c>
      <c r="BD104" s="57">
        <f>SUMIFS('Histórico de Jogos'!$A:$A,'Histórico de Jogos'!$B:$B,"&gt;="&amp;BD$2,'Histórico de Jogos'!$B:$B,"&lt;="&amp;EOMONTH(BD$2,0),'Histórico de Jogos'!$D:$D,$A104,'Histórico de Jogos'!$F:$F,"E")</f>
        <v>0</v>
      </c>
      <c r="BE104" s="57">
        <f>SUMIFS('Histórico de Jogos'!$A:$A,'Histórico de Jogos'!$B:$B,"&gt;="&amp;BE$2,'Histórico de Jogos'!$B:$B,"&lt;="&amp;EOMONTH(BE$2,0),'Histórico de Jogos'!$D:$D,$A104,'Histórico de Jogos'!$F:$F,"E")</f>
        <v>0</v>
      </c>
      <c r="BF104" s="57">
        <f>SUMIFS('Histórico de Jogos'!$A:$A,'Histórico de Jogos'!$B:$B,"&gt;="&amp;BF$2,'Histórico de Jogos'!$B:$B,"&lt;="&amp;EOMONTH(BF$2,0),'Histórico de Jogos'!$D:$D,$A104,'Histórico de Jogos'!$F:$F,"E")</f>
        <v>0</v>
      </c>
      <c r="BG104" s="57">
        <f>SUMIFS('Histórico de Jogos'!$A:$A,'Histórico de Jogos'!$B:$B,"&gt;="&amp;BG$2,'Histórico de Jogos'!$B:$B,"&lt;="&amp;EOMONTH(BG$2,0),'Histórico de Jogos'!$D:$D,$A104,'Histórico de Jogos'!$F:$F,"E")</f>
        <v>0</v>
      </c>
      <c r="BH104" s="57">
        <f>SUMIFS('Histórico de Jogos'!$A:$A,'Histórico de Jogos'!$B:$B,"&gt;="&amp;BH$2,'Histórico de Jogos'!$B:$B,"&lt;="&amp;EOMONTH(BH$2,0),'Histórico de Jogos'!$D:$D,$A104,'Histórico de Jogos'!$F:$F,"E")</f>
        <v>0</v>
      </c>
      <c r="BI104" s="57">
        <f>SUMIFS('Histórico de Jogos'!$A:$A,'Histórico de Jogos'!$B:$B,"&gt;="&amp;BI$2,'Histórico de Jogos'!$B:$B,"&lt;="&amp;EOMONTH(BI$2,0),'Histórico de Jogos'!$D:$D,$A104,'Histórico de Jogos'!$F:$F,"E")</f>
        <v>0</v>
      </c>
      <c r="BJ104" s="79">
        <f t="shared" ref="BJ104:BU104" si="513">SUM(Z104*3)+(AX104)</f>
        <v>0</v>
      </c>
      <c r="BK104" s="79">
        <f t="shared" si="513"/>
        <v>0</v>
      </c>
      <c r="BL104" s="79">
        <f t="shared" si="513"/>
        <v>0</v>
      </c>
      <c r="BM104" s="79">
        <f t="shared" si="513"/>
        <v>0</v>
      </c>
      <c r="BN104" s="79">
        <f t="shared" si="513"/>
        <v>0</v>
      </c>
      <c r="BO104" s="79">
        <f t="shared" si="513"/>
        <v>0</v>
      </c>
      <c r="BP104" s="79">
        <f t="shared" si="513"/>
        <v>0</v>
      </c>
      <c r="BQ104" s="79">
        <f t="shared" si="513"/>
        <v>0</v>
      </c>
      <c r="BR104" s="79">
        <f t="shared" si="513"/>
        <v>0</v>
      </c>
      <c r="BS104" s="79">
        <f t="shared" si="513"/>
        <v>0</v>
      </c>
      <c r="BT104" s="79">
        <f t="shared" si="513"/>
        <v>0</v>
      </c>
      <c r="BU104" s="79">
        <f t="shared" si="513"/>
        <v>0</v>
      </c>
    </row>
    <row r="105">
      <c r="A105" s="22" t="str">
        <f>Atletas!A:A</f>
        <v/>
      </c>
      <c r="B105" s="78">
        <f t="shared" ref="B105:C105" si="514">BJ105/(4*3)</f>
        <v>0</v>
      </c>
      <c r="C105" s="78">
        <f t="shared" si="514"/>
        <v>0</v>
      </c>
      <c r="D105" s="78">
        <f t="shared" si="7"/>
        <v>0</v>
      </c>
      <c r="E105" s="78">
        <f t="shared" ref="E105:F105" si="515">BM105/(4*3)</f>
        <v>0</v>
      </c>
      <c r="F105" s="78">
        <f t="shared" si="515"/>
        <v>0</v>
      </c>
      <c r="G105" s="78">
        <f t="shared" si="9"/>
        <v>0</v>
      </c>
      <c r="H105" s="78">
        <f t="shared" ref="H105:I105" si="516">BP105/(4*3)</f>
        <v>0</v>
      </c>
      <c r="I105" s="78">
        <f t="shared" si="516"/>
        <v>0</v>
      </c>
      <c r="J105" s="78">
        <f t="shared" si="11"/>
        <v>0</v>
      </c>
      <c r="K105" s="78">
        <f t="shared" ref="K105:M105" si="517">BS105/(4*3)</f>
        <v>0</v>
      </c>
      <c r="L105" s="78">
        <f t="shared" si="517"/>
        <v>0</v>
      </c>
      <c r="M105" s="78">
        <f t="shared" si="517"/>
        <v>0</v>
      </c>
      <c r="N105" s="79">
        <f>SUMIFS('Histórico de Jogos'!$A:$A,'Histórico de Jogos'!$B:$B,"&gt;="&amp;N$2,'Histórico de Jogos'!$B:$B,"&lt;="&amp;EOMONTH(N$2,0),'Histórico de Jogos'!$D:$D,$A105)</f>
        <v>0</v>
      </c>
      <c r="O105" s="79">
        <f>SUMIFS('Histórico de Jogos'!$A:$A,'Histórico de Jogos'!$B:$B,"&gt;="&amp;O$2,'Histórico de Jogos'!$B:$B,"&lt;="&amp;EOMONTH(O$2,0),'Histórico de Jogos'!$D:$D,$A105)</f>
        <v>0</v>
      </c>
      <c r="P105" s="79">
        <f>SUMIFS('Histórico de Jogos'!$A:$A,'Histórico de Jogos'!$B:$B,"&gt;="&amp;P$2,'Histórico de Jogos'!$B:$B,"&lt;="&amp;EOMONTH(P$2,0),'Histórico de Jogos'!$D:$D,$A105)</f>
        <v>0</v>
      </c>
      <c r="Q105" s="79">
        <f>SUMIFS('Histórico de Jogos'!$A:$A,'Histórico de Jogos'!$B:$B,"&gt;="&amp;Q$2,'Histórico de Jogos'!$B:$B,"&lt;="&amp;EOMONTH(Q$2,0),'Histórico de Jogos'!$D:$D,$A105)</f>
        <v>0</v>
      </c>
      <c r="R105" s="79">
        <f>SUMIFS('Histórico de Jogos'!$A:$A,'Histórico de Jogos'!$B:$B,"&gt;="&amp;R$2,'Histórico de Jogos'!$B:$B,"&lt;="&amp;EOMONTH(R$2,0),'Histórico de Jogos'!$D:$D,$A105)</f>
        <v>0</v>
      </c>
      <c r="S105" s="79">
        <f>SUMIFS('Histórico de Jogos'!$A:$A,'Histórico de Jogos'!$B:$B,"&gt;="&amp;S$2,'Histórico de Jogos'!$B:$B,"&lt;="&amp;EOMONTH(S$2,0),'Histórico de Jogos'!$D:$D,$A105)</f>
        <v>0</v>
      </c>
      <c r="T105" s="79">
        <f>SUMIFS('Histórico de Jogos'!$A:$A,'Histórico de Jogos'!$B:$B,"&gt;="&amp;T$2,'Histórico de Jogos'!$B:$B,"&lt;="&amp;EOMONTH(T$2,0),'Histórico de Jogos'!$D:$D,$A105)</f>
        <v>0</v>
      </c>
      <c r="U105" s="79">
        <f>SUMIFS('Histórico de Jogos'!$A:$A,'Histórico de Jogos'!$B:$B,"&gt;="&amp;U$2,'Histórico de Jogos'!$B:$B,"&lt;="&amp;EOMONTH(U$2,0),'Histórico de Jogos'!$D:$D,$A105)</f>
        <v>0</v>
      </c>
      <c r="V105" s="79">
        <f>SUMIFS('Histórico de Jogos'!$A:$A,'Histórico de Jogos'!$B:$B,"&gt;="&amp;V$2,'Histórico de Jogos'!$B:$B,"&lt;="&amp;EOMONTH(V$2,0),'Histórico de Jogos'!$D:$D,$A105)</f>
        <v>0</v>
      </c>
      <c r="W105" s="79">
        <f>SUMIFS('Histórico de Jogos'!$A:$A,'Histórico de Jogos'!$B:$B,"&gt;="&amp;W$2,'Histórico de Jogos'!$B:$B,"&lt;="&amp;EOMONTH(W$2,0),'Histórico de Jogos'!$D:$D,$A105)</f>
        <v>0</v>
      </c>
      <c r="X105" s="79">
        <f>SUMIFS('Histórico de Jogos'!$A:$A,'Histórico de Jogos'!$B:$B,"&gt;="&amp;X$2,'Histórico de Jogos'!$B:$B,"&lt;="&amp;EOMONTH(X$2,0),'Histórico de Jogos'!$D:$D,$A105)</f>
        <v>0</v>
      </c>
      <c r="Y105" s="79">
        <f>SUMIFS('Histórico de Jogos'!$A:$A,'Histórico de Jogos'!$B:$B,"&gt;="&amp;Y$2,'Histórico de Jogos'!$B:$B,"&lt;="&amp;EOMONTH(Y$2,0),'Histórico de Jogos'!$D:$D,$A105)</f>
        <v>0</v>
      </c>
      <c r="Z105" s="80">
        <f>SUMIFS('Histórico de Jogos'!$A:$A,'Histórico de Jogos'!$B:$B,"&gt;="&amp;Z$2,'Histórico de Jogos'!$B:$B,"&lt;="&amp;EOMONTH(Z$2,0),'Histórico de Jogos'!$D:$D,$A105,'Histórico de Jogos'!$F:$F,"V")</f>
        <v>0</v>
      </c>
      <c r="AA105" s="80">
        <f>SUMIFS('Histórico de Jogos'!$A:$A,'Histórico de Jogos'!$B:$B,"&gt;="&amp;AA$2,'Histórico de Jogos'!$B:$B,"&lt;="&amp;EOMONTH(AA$2,0),'Histórico de Jogos'!$D:$D,$A105,'Histórico de Jogos'!$F:$F,"V")</f>
        <v>0</v>
      </c>
      <c r="AB105" s="80">
        <f>SUMIFS('Histórico de Jogos'!$A:$A,'Histórico de Jogos'!$B:$B,"&gt;="&amp;AB$2,'Histórico de Jogos'!$B:$B,"&lt;="&amp;EOMONTH(AB$2,0),'Histórico de Jogos'!$D:$D,$A105,'Histórico de Jogos'!$F:$F,"V")</f>
        <v>0</v>
      </c>
      <c r="AC105" s="80">
        <f>SUMIFS('Histórico de Jogos'!$A:$A,'Histórico de Jogos'!$B:$B,"&gt;="&amp;AC$2,'Histórico de Jogos'!$B:$B,"&lt;="&amp;EOMONTH(AC$2,0),'Histórico de Jogos'!$D:$D,$A105,'Histórico de Jogos'!$F:$F,"V")</f>
        <v>0</v>
      </c>
      <c r="AD105" s="80">
        <f>SUMIFS('Histórico de Jogos'!$A:$A,'Histórico de Jogos'!$B:$B,"&gt;="&amp;AD$2,'Histórico de Jogos'!$B:$B,"&lt;="&amp;EOMONTH(AD$2,0),'Histórico de Jogos'!$D:$D,$A105,'Histórico de Jogos'!$F:$F,"V")</f>
        <v>0</v>
      </c>
      <c r="AE105" s="80">
        <f>SUMIFS('Histórico de Jogos'!$A:$A,'Histórico de Jogos'!$B:$B,"&gt;="&amp;AE$2,'Histórico de Jogos'!$B:$B,"&lt;="&amp;EOMONTH(AE$2,0),'Histórico de Jogos'!$D:$D,$A105,'Histórico de Jogos'!$F:$F,"V")</f>
        <v>0</v>
      </c>
      <c r="AF105" s="80">
        <f>SUMIFS('Histórico de Jogos'!$A:$A,'Histórico de Jogos'!$B:$B,"&gt;="&amp;AF$2,'Histórico de Jogos'!$B:$B,"&lt;="&amp;EOMONTH(AF$2,0),'Histórico de Jogos'!$D:$D,$A105,'Histórico de Jogos'!$F:$F,"V")</f>
        <v>0</v>
      </c>
      <c r="AG105" s="80">
        <f>SUMIFS('Histórico de Jogos'!$A:$A,'Histórico de Jogos'!$B:$B,"&gt;="&amp;AG$2,'Histórico de Jogos'!$B:$B,"&lt;="&amp;EOMONTH(AG$2,0),'Histórico de Jogos'!$D:$D,$A105,'Histórico de Jogos'!$F:$F,"V")</f>
        <v>0</v>
      </c>
      <c r="AH105" s="80">
        <f>SUMIFS('Histórico de Jogos'!$A:$A,'Histórico de Jogos'!$B:$B,"&gt;="&amp;AH$2,'Histórico de Jogos'!$B:$B,"&lt;="&amp;EOMONTH(AH$2,0),'Histórico de Jogos'!$D:$D,$A105,'Histórico de Jogos'!$F:$F,"V")</f>
        <v>0</v>
      </c>
      <c r="AI105" s="80">
        <f>SUMIFS('Histórico de Jogos'!$A:$A,'Histórico de Jogos'!$B:$B,"&gt;="&amp;AI$2,'Histórico de Jogos'!$B:$B,"&lt;="&amp;EOMONTH(AI$2,0),'Histórico de Jogos'!$D:$D,$A105,'Histórico de Jogos'!$F:$F,"V")</f>
        <v>0</v>
      </c>
      <c r="AJ105" s="80">
        <f>SUMIFS('Histórico de Jogos'!$A:$A,'Histórico de Jogos'!$B:$B,"&gt;="&amp;AJ$2,'Histórico de Jogos'!$B:$B,"&lt;="&amp;EOMONTH(AJ$2,0),'Histórico de Jogos'!$D:$D,$A105,'Histórico de Jogos'!$F:$F,"V")</f>
        <v>0</v>
      </c>
      <c r="AK105" s="80">
        <f>SUMIFS('Histórico de Jogos'!$A:$A,'Histórico de Jogos'!$B:$B,"&gt;="&amp;AK$2,'Histórico de Jogos'!$B:$B,"&lt;="&amp;EOMONTH(AK$2,0),'Histórico de Jogos'!$D:$D,$A105,'Histórico de Jogos'!$F:$F,"V")</f>
        <v>0</v>
      </c>
      <c r="AL105" s="81">
        <f>SUMIFS('Histórico de Jogos'!$A:$A,'Histórico de Jogos'!$B:$B,"&gt;="&amp;AL$2,'Histórico de Jogos'!$B:$B,"&lt;="&amp;EOMONTH(AL$2,0),'Histórico de Jogos'!$D:$D,$A105,'Histórico de Jogos'!$F:$F,"D")</f>
        <v>0</v>
      </c>
      <c r="AM105" s="81">
        <f>SUMIFS('Histórico de Jogos'!$A:$A,'Histórico de Jogos'!$B:$B,"&gt;="&amp;AM$2,'Histórico de Jogos'!$B:$B,"&lt;="&amp;EOMONTH(AM$2,0),'Histórico de Jogos'!$D:$D,$A105,'Histórico de Jogos'!$F:$F,"D")</f>
        <v>0</v>
      </c>
      <c r="AN105" s="81">
        <f>SUMIFS('Histórico de Jogos'!$A:$A,'Histórico de Jogos'!$B:$B,"&gt;="&amp;AN$2,'Histórico de Jogos'!$B:$B,"&lt;="&amp;EOMONTH(AN$2,0),'Histórico de Jogos'!$D:$D,$A105,'Histórico de Jogos'!$F:$F,"D")</f>
        <v>0</v>
      </c>
      <c r="AO105" s="81">
        <f>SUMIFS('Histórico de Jogos'!$A:$A,'Histórico de Jogos'!$B:$B,"&gt;="&amp;AO$2,'Histórico de Jogos'!$B:$B,"&lt;="&amp;EOMONTH(AO$2,0),'Histórico de Jogos'!$D:$D,$A105,'Histórico de Jogos'!$F:$F,"D")</f>
        <v>0</v>
      </c>
      <c r="AP105" s="81">
        <f>SUMIFS('Histórico de Jogos'!$A:$A,'Histórico de Jogos'!$B:$B,"&gt;="&amp;AP$2,'Histórico de Jogos'!$B:$B,"&lt;="&amp;EOMONTH(AP$2,0),'Histórico de Jogos'!$D:$D,$A105,'Histórico de Jogos'!$F:$F,"D")</f>
        <v>0</v>
      </c>
      <c r="AQ105" s="81">
        <f>SUMIFS('Histórico de Jogos'!$A:$A,'Histórico de Jogos'!$B:$B,"&gt;="&amp;AQ$2,'Histórico de Jogos'!$B:$B,"&lt;="&amp;EOMONTH(AQ$2,0),'Histórico de Jogos'!$D:$D,$A105,'Histórico de Jogos'!$F:$F,"D")</f>
        <v>0</v>
      </c>
      <c r="AR105" s="81">
        <f>SUMIFS('Histórico de Jogos'!$A:$A,'Histórico de Jogos'!$B:$B,"&gt;="&amp;AR$2,'Histórico de Jogos'!$B:$B,"&lt;="&amp;EOMONTH(AR$2,0),'Histórico de Jogos'!$D:$D,$A105,'Histórico de Jogos'!$F:$F,"D")</f>
        <v>0</v>
      </c>
      <c r="AS105" s="81">
        <f>SUMIFS('Histórico de Jogos'!$A:$A,'Histórico de Jogos'!$B:$B,"&gt;="&amp;AS$2,'Histórico de Jogos'!$B:$B,"&lt;="&amp;EOMONTH(AS$2,0),'Histórico de Jogos'!$D:$D,$A105,'Histórico de Jogos'!$F:$F,"D")</f>
        <v>0</v>
      </c>
      <c r="AT105" s="81">
        <f>SUMIFS('Histórico de Jogos'!$A:$A,'Histórico de Jogos'!$B:$B,"&gt;="&amp;AT$2,'Histórico de Jogos'!$B:$B,"&lt;="&amp;EOMONTH(AT$2,0),'Histórico de Jogos'!$D:$D,$A105,'Histórico de Jogos'!$F:$F,"D")</f>
        <v>0</v>
      </c>
      <c r="AU105" s="81">
        <f>SUMIFS('Histórico de Jogos'!$A:$A,'Histórico de Jogos'!$B:$B,"&gt;="&amp;AU$2,'Histórico de Jogos'!$B:$B,"&lt;="&amp;EOMONTH(AU$2,0),'Histórico de Jogos'!$D:$D,$A105,'Histórico de Jogos'!$F:$F,"D")</f>
        <v>0</v>
      </c>
      <c r="AV105" s="81">
        <f>SUMIFS('Histórico de Jogos'!$A:$A,'Histórico de Jogos'!$B:$B,"&gt;="&amp;AV$2,'Histórico de Jogos'!$B:$B,"&lt;="&amp;EOMONTH(AV$2,0),'Histórico de Jogos'!$D:$D,$A105,'Histórico de Jogos'!$F:$F,"D")</f>
        <v>0</v>
      </c>
      <c r="AW105" s="81">
        <f>SUMIFS('Histórico de Jogos'!$A:$A,'Histórico de Jogos'!$B:$B,"&gt;="&amp;AW$2,'Histórico de Jogos'!$B:$B,"&lt;="&amp;EOMONTH(AW$2,0),'Histórico de Jogos'!$D:$D,$A105,'Histórico de Jogos'!$F:$F,"D")</f>
        <v>0</v>
      </c>
      <c r="AX105" s="57">
        <f>SUMIFS('Histórico de Jogos'!$A:$A,'Histórico de Jogos'!$B:$B,"&gt;="&amp;AX$2,'Histórico de Jogos'!$B:$B,"&lt;="&amp;EOMONTH(AX$2,0),'Histórico de Jogos'!$D:$D,$A105,'Histórico de Jogos'!$F:$F,"E")</f>
        <v>0</v>
      </c>
      <c r="AY105" s="57">
        <f>SUMIFS('Histórico de Jogos'!$A:$A,'Histórico de Jogos'!$B:$B,"&gt;="&amp;AY$2,'Histórico de Jogos'!$B:$B,"&lt;="&amp;EOMONTH(AY$2,0),'Histórico de Jogos'!$D:$D,$A105,'Histórico de Jogos'!$F:$F,"E")</f>
        <v>0</v>
      </c>
      <c r="AZ105" s="57">
        <f>SUMIFS('Histórico de Jogos'!$A:$A,'Histórico de Jogos'!$B:$B,"&gt;="&amp;AZ$2,'Histórico de Jogos'!$B:$B,"&lt;="&amp;EOMONTH(AZ$2,0),'Histórico de Jogos'!$D:$D,$A105,'Histórico de Jogos'!$F:$F,"E")</f>
        <v>0</v>
      </c>
      <c r="BA105" s="57">
        <f>SUMIFS('Histórico de Jogos'!$A:$A,'Histórico de Jogos'!$B:$B,"&gt;="&amp;BA$2,'Histórico de Jogos'!$B:$B,"&lt;="&amp;EOMONTH(BA$2,0),'Histórico de Jogos'!$D:$D,$A105,'Histórico de Jogos'!$F:$F,"E")</f>
        <v>0</v>
      </c>
      <c r="BB105" s="57">
        <f>SUMIFS('Histórico de Jogos'!$A:$A,'Histórico de Jogos'!$B:$B,"&gt;="&amp;BB$2,'Histórico de Jogos'!$B:$B,"&lt;="&amp;EOMONTH(BB$2,0),'Histórico de Jogos'!$D:$D,$A105,'Histórico de Jogos'!$F:$F,"E")</f>
        <v>0</v>
      </c>
      <c r="BC105" s="57">
        <f>SUMIFS('Histórico de Jogos'!$A:$A,'Histórico de Jogos'!$B:$B,"&gt;="&amp;BC$2,'Histórico de Jogos'!$B:$B,"&lt;="&amp;EOMONTH(BC$2,0),'Histórico de Jogos'!$D:$D,$A105,'Histórico de Jogos'!$F:$F,"E")</f>
        <v>0</v>
      </c>
      <c r="BD105" s="57">
        <f>SUMIFS('Histórico de Jogos'!$A:$A,'Histórico de Jogos'!$B:$B,"&gt;="&amp;BD$2,'Histórico de Jogos'!$B:$B,"&lt;="&amp;EOMONTH(BD$2,0),'Histórico de Jogos'!$D:$D,$A105,'Histórico de Jogos'!$F:$F,"E")</f>
        <v>0</v>
      </c>
      <c r="BE105" s="57">
        <f>SUMIFS('Histórico de Jogos'!$A:$A,'Histórico de Jogos'!$B:$B,"&gt;="&amp;BE$2,'Histórico de Jogos'!$B:$B,"&lt;="&amp;EOMONTH(BE$2,0),'Histórico de Jogos'!$D:$D,$A105,'Histórico de Jogos'!$F:$F,"E")</f>
        <v>0</v>
      </c>
      <c r="BF105" s="57">
        <f>SUMIFS('Histórico de Jogos'!$A:$A,'Histórico de Jogos'!$B:$B,"&gt;="&amp;BF$2,'Histórico de Jogos'!$B:$B,"&lt;="&amp;EOMONTH(BF$2,0),'Histórico de Jogos'!$D:$D,$A105,'Histórico de Jogos'!$F:$F,"E")</f>
        <v>0</v>
      </c>
      <c r="BG105" s="57">
        <f>SUMIFS('Histórico de Jogos'!$A:$A,'Histórico de Jogos'!$B:$B,"&gt;="&amp;BG$2,'Histórico de Jogos'!$B:$B,"&lt;="&amp;EOMONTH(BG$2,0),'Histórico de Jogos'!$D:$D,$A105,'Histórico de Jogos'!$F:$F,"E")</f>
        <v>0</v>
      </c>
      <c r="BH105" s="57">
        <f>SUMIFS('Histórico de Jogos'!$A:$A,'Histórico de Jogos'!$B:$B,"&gt;="&amp;BH$2,'Histórico de Jogos'!$B:$B,"&lt;="&amp;EOMONTH(BH$2,0),'Histórico de Jogos'!$D:$D,$A105,'Histórico de Jogos'!$F:$F,"E")</f>
        <v>0</v>
      </c>
      <c r="BI105" s="57">
        <f>SUMIFS('Histórico de Jogos'!$A:$A,'Histórico de Jogos'!$B:$B,"&gt;="&amp;BI$2,'Histórico de Jogos'!$B:$B,"&lt;="&amp;EOMONTH(BI$2,0),'Histórico de Jogos'!$D:$D,$A105,'Histórico de Jogos'!$F:$F,"E")</f>
        <v>0</v>
      </c>
      <c r="BJ105" s="79">
        <f t="shared" ref="BJ105:BU105" si="518">SUM(Z105*3)+(AX105)</f>
        <v>0</v>
      </c>
      <c r="BK105" s="79">
        <f t="shared" si="518"/>
        <v>0</v>
      </c>
      <c r="BL105" s="79">
        <f t="shared" si="518"/>
        <v>0</v>
      </c>
      <c r="BM105" s="79">
        <f t="shared" si="518"/>
        <v>0</v>
      </c>
      <c r="BN105" s="79">
        <f t="shared" si="518"/>
        <v>0</v>
      </c>
      <c r="BO105" s="79">
        <f t="shared" si="518"/>
        <v>0</v>
      </c>
      <c r="BP105" s="79">
        <f t="shared" si="518"/>
        <v>0</v>
      </c>
      <c r="BQ105" s="79">
        <f t="shared" si="518"/>
        <v>0</v>
      </c>
      <c r="BR105" s="79">
        <f t="shared" si="518"/>
        <v>0</v>
      </c>
      <c r="BS105" s="79">
        <f t="shared" si="518"/>
        <v>0</v>
      </c>
      <c r="BT105" s="79">
        <f t="shared" si="518"/>
        <v>0</v>
      </c>
      <c r="BU105" s="79">
        <f t="shared" si="518"/>
        <v>0</v>
      </c>
    </row>
    <row r="106">
      <c r="A106" s="22" t="str">
        <f>Atletas!A:A</f>
        <v/>
      </c>
      <c r="B106" s="78">
        <f t="shared" ref="B106:C106" si="519">BJ106/(4*3)</f>
        <v>0</v>
      </c>
      <c r="C106" s="78">
        <f t="shared" si="519"/>
        <v>0</v>
      </c>
      <c r="D106" s="78">
        <f t="shared" si="7"/>
        <v>0</v>
      </c>
      <c r="E106" s="78">
        <f t="shared" ref="E106:F106" si="520">BM106/(4*3)</f>
        <v>0</v>
      </c>
      <c r="F106" s="78">
        <f t="shared" si="520"/>
        <v>0</v>
      </c>
      <c r="G106" s="78">
        <f t="shared" si="9"/>
        <v>0</v>
      </c>
      <c r="H106" s="78">
        <f t="shared" ref="H106:I106" si="521">BP106/(4*3)</f>
        <v>0</v>
      </c>
      <c r="I106" s="78">
        <f t="shared" si="521"/>
        <v>0</v>
      </c>
      <c r="J106" s="78">
        <f t="shared" si="11"/>
        <v>0</v>
      </c>
      <c r="K106" s="78">
        <f t="shared" ref="K106:M106" si="522">BS106/(4*3)</f>
        <v>0</v>
      </c>
      <c r="L106" s="78">
        <f t="shared" si="522"/>
        <v>0</v>
      </c>
      <c r="M106" s="78">
        <f t="shared" si="522"/>
        <v>0</v>
      </c>
      <c r="N106" s="79">
        <f>SUMIFS('Histórico de Jogos'!$A:$A,'Histórico de Jogos'!$B:$B,"&gt;="&amp;N$2,'Histórico de Jogos'!$B:$B,"&lt;="&amp;EOMONTH(N$2,0),'Histórico de Jogos'!$D:$D,$A106)</f>
        <v>0</v>
      </c>
      <c r="O106" s="79">
        <f>SUMIFS('Histórico de Jogos'!$A:$A,'Histórico de Jogos'!$B:$B,"&gt;="&amp;O$2,'Histórico de Jogos'!$B:$B,"&lt;="&amp;EOMONTH(O$2,0),'Histórico de Jogos'!$D:$D,$A106)</f>
        <v>0</v>
      </c>
      <c r="P106" s="79">
        <f>SUMIFS('Histórico de Jogos'!$A:$A,'Histórico de Jogos'!$B:$B,"&gt;="&amp;P$2,'Histórico de Jogos'!$B:$B,"&lt;="&amp;EOMONTH(P$2,0),'Histórico de Jogos'!$D:$D,$A106)</f>
        <v>0</v>
      </c>
      <c r="Q106" s="79">
        <f>SUMIFS('Histórico de Jogos'!$A:$A,'Histórico de Jogos'!$B:$B,"&gt;="&amp;Q$2,'Histórico de Jogos'!$B:$B,"&lt;="&amp;EOMONTH(Q$2,0),'Histórico de Jogos'!$D:$D,$A106)</f>
        <v>0</v>
      </c>
      <c r="R106" s="79">
        <f>SUMIFS('Histórico de Jogos'!$A:$A,'Histórico de Jogos'!$B:$B,"&gt;="&amp;R$2,'Histórico de Jogos'!$B:$B,"&lt;="&amp;EOMONTH(R$2,0),'Histórico de Jogos'!$D:$D,$A106)</f>
        <v>0</v>
      </c>
      <c r="S106" s="79">
        <f>SUMIFS('Histórico de Jogos'!$A:$A,'Histórico de Jogos'!$B:$B,"&gt;="&amp;S$2,'Histórico de Jogos'!$B:$B,"&lt;="&amp;EOMONTH(S$2,0),'Histórico de Jogos'!$D:$D,$A106)</f>
        <v>0</v>
      </c>
      <c r="T106" s="79">
        <f>SUMIFS('Histórico de Jogos'!$A:$A,'Histórico de Jogos'!$B:$B,"&gt;="&amp;T$2,'Histórico de Jogos'!$B:$B,"&lt;="&amp;EOMONTH(T$2,0),'Histórico de Jogos'!$D:$D,$A106)</f>
        <v>0</v>
      </c>
      <c r="U106" s="79">
        <f>SUMIFS('Histórico de Jogos'!$A:$A,'Histórico de Jogos'!$B:$B,"&gt;="&amp;U$2,'Histórico de Jogos'!$B:$B,"&lt;="&amp;EOMONTH(U$2,0),'Histórico de Jogos'!$D:$D,$A106)</f>
        <v>0</v>
      </c>
      <c r="V106" s="79">
        <f>SUMIFS('Histórico de Jogos'!$A:$A,'Histórico de Jogos'!$B:$B,"&gt;="&amp;V$2,'Histórico de Jogos'!$B:$B,"&lt;="&amp;EOMONTH(V$2,0),'Histórico de Jogos'!$D:$D,$A106)</f>
        <v>0</v>
      </c>
      <c r="W106" s="79">
        <f>SUMIFS('Histórico de Jogos'!$A:$A,'Histórico de Jogos'!$B:$B,"&gt;="&amp;W$2,'Histórico de Jogos'!$B:$B,"&lt;="&amp;EOMONTH(W$2,0),'Histórico de Jogos'!$D:$D,$A106)</f>
        <v>0</v>
      </c>
      <c r="X106" s="79">
        <f>SUMIFS('Histórico de Jogos'!$A:$A,'Histórico de Jogos'!$B:$B,"&gt;="&amp;X$2,'Histórico de Jogos'!$B:$B,"&lt;="&amp;EOMONTH(X$2,0),'Histórico de Jogos'!$D:$D,$A106)</f>
        <v>0</v>
      </c>
      <c r="Y106" s="79">
        <f>SUMIFS('Histórico de Jogos'!$A:$A,'Histórico de Jogos'!$B:$B,"&gt;="&amp;Y$2,'Histórico de Jogos'!$B:$B,"&lt;="&amp;EOMONTH(Y$2,0),'Histórico de Jogos'!$D:$D,$A106)</f>
        <v>0</v>
      </c>
      <c r="Z106" s="80">
        <f>SUMIFS('Histórico de Jogos'!$A:$A,'Histórico de Jogos'!$B:$B,"&gt;="&amp;Z$2,'Histórico de Jogos'!$B:$B,"&lt;="&amp;EOMONTH(Z$2,0),'Histórico de Jogos'!$D:$D,$A106,'Histórico de Jogos'!$F:$F,"V")</f>
        <v>0</v>
      </c>
      <c r="AA106" s="80">
        <f>SUMIFS('Histórico de Jogos'!$A:$A,'Histórico de Jogos'!$B:$B,"&gt;="&amp;AA$2,'Histórico de Jogos'!$B:$B,"&lt;="&amp;EOMONTH(AA$2,0),'Histórico de Jogos'!$D:$D,$A106,'Histórico de Jogos'!$F:$F,"V")</f>
        <v>0</v>
      </c>
      <c r="AB106" s="80">
        <f>SUMIFS('Histórico de Jogos'!$A:$A,'Histórico de Jogos'!$B:$B,"&gt;="&amp;AB$2,'Histórico de Jogos'!$B:$B,"&lt;="&amp;EOMONTH(AB$2,0),'Histórico de Jogos'!$D:$D,$A106,'Histórico de Jogos'!$F:$F,"V")</f>
        <v>0</v>
      </c>
      <c r="AC106" s="80">
        <f>SUMIFS('Histórico de Jogos'!$A:$A,'Histórico de Jogos'!$B:$B,"&gt;="&amp;AC$2,'Histórico de Jogos'!$B:$B,"&lt;="&amp;EOMONTH(AC$2,0),'Histórico de Jogos'!$D:$D,$A106,'Histórico de Jogos'!$F:$F,"V")</f>
        <v>0</v>
      </c>
      <c r="AD106" s="80">
        <f>SUMIFS('Histórico de Jogos'!$A:$A,'Histórico de Jogos'!$B:$B,"&gt;="&amp;AD$2,'Histórico de Jogos'!$B:$B,"&lt;="&amp;EOMONTH(AD$2,0),'Histórico de Jogos'!$D:$D,$A106,'Histórico de Jogos'!$F:$F,"V")</f>
        <v>0</v>
      </c>
      <c r="AE106" s="80">
        <f>SUMIFS('Histórico de Jogos'!$A:$A,'Histórico de Jogos'!$B:$B,"&gt;="&amp;AE$2,'Histórico de Jogos'!$B:$B,"&lt;="&amp;EOMONTH(AE$2,0),'Histórico de Jogos'!$D:$D,$A106,'Histórico de Jogos'!$F:$F,"V")</f>
        <v>0</v>
      </c>
      <c r="AF106" s="80">
        <f>SUMIFS('Histórico de Jogos'!$A:$A,'Histórico de Jogos'!$B:$B,"&gt;="&amp;AF$2,'Histórico de Jogos'!$B:$B,"&lt;="&amp;EOMONTH(AF$2,0),'Histórico de Jogos'!$D:$D,$A106,'Histórico de Jogos'!$F:$F,"V")</f>
        <v>0</v>
      </c>
      <c r="AG106" s="80">
        <f>SUMIFS('Histórico de Jogos'!$A:$A,'Histórico de Jogos'!$B:$B,"&gt;="&amp;AG$2,'Histórico de Jogos'!$B:$B,"&lt;="&amp;EOMONTH(AG$2,0),'Histórico de Jogos'!$D:$D,$A106,'Histórico de Jogos'!$F:$F,"V")</f>
        <v>0</v>
      </c>
      <c r="AH106" s="80">
        <f>SUMIFS('Histórico de Jogos'!$A:$A,'Histórico de Jogos'!$B:$B,"&gt;="&amp;AH$2,'Histórico de Jogos'!$B:$B,"&lt;="&amp;EOMONTH(AH$2,0),'Histórico de Jogos'!$D:$D,$A106,'Histórico de Jogos'!$F:$F,"V")</f>
        <v>0</v>
      </c>
      <c r="AI106" s="80">
        <f>SUMIFS('Histórico de Jogos'!$A:$A,'Histórico de Jogos'!$B:$B,"&gt;="&amp;AI$2,'Histórico de Jogos'!$B:$B,"&lt;="&amp;EOMONTH(AI$2,0),'Histórico de Jogos'!$D:$D,$A106,'Histórico de Jogos'!$F:$F,"V")</f>
        <v>0</v>
      </c>
      <c r="AJ106" s="80">
        <f>SUMIFS('Histórico de Jogos'!$A:$A,'Histórico de Jogos'!$B:$B,"&gt;="&amp;AJ$2,'Histórico de Jogos'!$B:$B,"&lt;="&amp;EOMONTH(AJ$2,0),'Histórico de Jogos'!$D:$D,$A106,'Histórico de Jogos'!$F:$F,"V")</f>
        <v>0</v>
      </c>
      <c r="AK106" s="80">
        <f>SUMIFS('Histórico de Jogos'!$A:$A,'Histórico de Jogos'!$B:$B,"&gt;="&amp;AK$2,'Histórico de Jogos'!$B:$B,"&lt;="&amp;EOMONTH(AK$2,0),'Histórico de Jogos'!$D:$D,$A106,'Histórico de Jogos'!$F:$F,"V")</f>
        <v>0</v>
      </c>
      <c r="AL106" s="81">
        <f>SUMIFS('Histórico de Jogos'!$A:$A,'Histórico de Jogos'!$B:$B,"&gt;="&amp;AL$2,'Histórico de Jogos'!$B:$B,"&lt;="&amp;EOMONTH(AL$2,0),'Histórico de Jogos'!$D:$D,$A106,'Histórico de Jogos'!$F:$F,"D")</f>
        <v>0</v>
      </c>
      <c r="AM106" s="81">
        <f>SUMIFS('Histórico de Jogos'!$A:$A,'Histórico de Jogos'!$B:$B,"&gt;="&amp;AM$2,'Histórico de Jogos'!$B:$B,"&lt;="&amp;EOMONTH(AM$2,0),'Histórico de Jogos'!$D:$D,$A106,'Histórico de Jogos'!$F:$F,"D")</f>
        <v>0</v>
      </c>
      <c r="AN106" s="81">
        <f>SUMIFS('Histórico de Jogos'!$A:$A,'Histórico de Jogos'!$B:$B,"&gt;="&amp;AN$2,'Histórico de Jogos'!$B:$B,"&lt;="&amp;EOMONTH(AN$2,0),'Histórico de Jogos'!$D:$D,$A106,'Histórico de Jogos'!$F:$F,"D")</f>
        <v>0</v>
      </c>
      <c r="AO106" s="81">
        <f>SUMIFS('Histórico de Jogos'!$A:$A,'Histórico de Jogos'!$B:$B,"&gt;="&amp;AO$2,'Histórico de Jogos'!$B:$B,"&lt;="&amp;EOMONTH(AO$2,0),'Histórico de Jogos'!$D:$D,$A106,'Histórico de Jogos'!$F:$F,"D")</f>
        <v>0</v>
      </c>
      <c r="AP106" s="81">
        <f>SUMIFS('Histórico de Jogos'!$A:$A,'Histórico de Jogos'!$B:$B,"&gt;="&amp;AP$2,'Histórico de Jogos'!$B:$B,"&lt;="&amp;EOMONTH(AP$2,0),'Histórico de Jogos'!$D:$D,$A106,'Histórico de Jogos'!$F:$F,"D")</f>
        <v>0</v>
      </c>
      <c r="AQ106" s="81">
        <f>SUMIFS('Histórico de Jogos'!$A:$A,'Histórico de Jogos'!$B:$B,"&gt;="&amp;AQ$2,'Histórico de Jogos'!$B:$B,"&lt;="&amp;EOMONTH(AQ$2,0),'Histórico de Jogos'!$D:$D,$A106,'Histórico de Jogos'!$F:$F,"D")</f>
        <v>0</v>
      </c>
      <c r="AR106" s="81">
        <f>SUMIFS('Histórico de Jogos'!$A:$A,'Histórico de Jogos'!$B:$B,"&gt;="&amp;AR$2,'Histórico de Jogos'!$B:$B,"&lt;="&amp;EOMONTH(AR$2,0),'Histórico de Jogos'!$D:$D,$A106,'Histórico de Jogos'!$F:$F,"D")</f>
        <v>0</v>
      </c>
      <c r="AS106" s="81">
        <f>SUMIFS('Histórico de Jogos'!$A:$A,'Histórico de Jogos'!$B:$B,"&gt;="&amp;AS$2,'Histórico de Jogos'!$B:$B,"&lt;="&amp;EOMONTH(AS$2,0),'Histórico de Jogos'!$D:$D,$A106,'Histórico de Jogos'!$F:$F,"D")</f>
        <v>0</v>
      </c>
      <c r="AT106" s="81">
        <f>SUMIFS('Histórico de Jogos'!$A:$A,'Histórico de Jogos'!$B:$B,"&gt;="&amp;AT$2,'Histórico de Jogos'!$B:$B,"&lt;="&amp;EOMONTH(AT$2,0),'Histórico de Jogos'!$D:$D,$A106,'Histórico de Jogos'!$F:$F,"D")</f>
        <v>0</v>
      </c>
      <c r="AU106" s="81">
        <f>SUMIFS('Histórico de Jogos'!$A:$A,'Histórico de Jogos'!$B:$B,"&gt;="&amp;AU$2,'Histórico de Jogos'!$B:$B,"&lt;="&amp;EOMONTH(AU$2,0),'Histórico de Jogos'!$D:$D,$A106,'Histórico de Jogos'!$F:$F,"D")</f>
        <v>0</v>
      </c>
      <c r="AV106" s="81">
        <f>SUMIFS('Histórico de Jogos'!$A:$A,'Histórico de Jogos'!$B:$B,"&gt;="&amp;AV$2,'Histórico de Jogos'!$B:$B,"&lt;="&amp;EOMONTH(AV$2,0),'Histórico de Jogos'!$D:$D,$A106,'Histórico de Jogos'!$F:$F,"D")</f>
        <v>0</v>
      </c>
      <c r="AW106" s="81">
        <f>SUMIFS('Histórico de Jogos'!$A:$A,'Histórico de Jogos'!$B:$B,"&gt;="&amp;AW$2,'Histórico de Jogos'!$B:$B,"&lt;="&amp;EOMONTH(AW$2,0),'Histórico de Jogos'!$D:$D,$A106,'Histórico de Jogos'!$F:$F,"D")</f>
        <v>0</v>
      </c>
      <c r="AX106" s="57">
        <f>SUMIFS('Histórico de Jogos'!$A:$A,'Histórico de Jogos'!$B:$B,"&gt;="&amp;AX$2,'Histórico de Jogos'!$B:$B,"&lt;="&amp;EOMONTH(AX$2,0),'Histórico de Jogos'!$D:$D,$A106,'Histórico de Jogos'!$F:$F,"E")</f>
        <v>0</v>
      </c>
      <c r="AY106" s="57">
        <f>SUMIFS('Histórico de Jogos'!$A:$A,'Histórico de Jogos'!$B:$B,"&gt;="&amp;AY$2,'Histórico de Jogos'!$B:$B,"&lt;="&amp;EOMONTH(AY$2,0),'Histórico de Jogos'!$D:$D,$A106,'Histórico de Jogos'!$F:$F,"E")</f>
        <v>0</v>
      </c>
      <c r="AZ106" s="57">
        <f>SUMIFS('Histórico de Jogos'!$A:$A,'Histórico de Jogos'!$B:$B,"&gt;="&amp;AZ$2,'Histórico de Jogos'!$B:$B,"&lt;="&amp;EOMONTH(AZ$2,0),'Histórico de Jogos'!$D:$D,$A106,'Histórico de Jogos'!$F:$F,"E")</f>
        <v>0</v>
      </c>
      <c r="BA106" s="57">
        <f>SUMIFS('Histórico de Jogos'!$A:$A,'Histórico de Jogos'!$B:$B,"&gt;="&amp;BA$2,'Histórico de Jogos'!$B:$B,"&lt;="&amp;EOMONTH(BA$2,0),'Histórico de Jogos'!$D:$D,$A106,'Histórico de Jogos'!$F:$F,"E")</f>
        <v>0</v>
      </c>
      <c r="BB106" s="57">
        <f>SUMIFS('Histórico de Jogos'!$A:$A,'Histórico de Jogos'!$B:$B,"&gt;="&amp;BB$2,'Histórico de Jogos'!$B:$B,"&lt;="&amp;EOMONTH(BB$2,0),'Histórico de Jogos'!$D:$D,$A106,'Histórico de Jogos'!$F:$F,"E")</f>
        <v>0</v>
      </c>
      <c r="BC106" s="57">
        <f>SUMIFS('Histórico de Jogos'!$A:$A,'Histórico de Jogos'!$B:$B,"&gt;="&amp;BC$2,'Histórico de Jogos'!$B:$B,"&lt;="&amp;EOMONTH(BC$2,0),'Histórico de Jogos'!$D:$D,$A106,'Histórico de Jogos'!$F:$F,"E")</f>
        <v>0</v>
      </c>
      <c r="BD106" s="57">
        <f>SUMIFS('Histórico de Jogos'!$A:$A,'Histórico de Jogos'!$B:$B,"&gt;="&amp;BD$2,'Histórico de Jogos'!$B:$B,"&lt;="&amp;EOMONTH(BD$2,0),'Histórico de Jogos'!$D:$D,$A106,'Histórico de Jogos'!$F:$F,"E")</f>
        <v>0</v>
      </c>
      <c r="BE106" s="57">
        <f>SUMIFS('Histórico de Jogos'!$A:$A,'Histórico de Jogos'!$B:$B,"&gt;="&amp;BE$2,'Histórico de Jogos'!$B:$B,"&lt;="&amp;EOMONTH(BE$2,0),'Histórico de Jogos'!$D:$D,$A106,'Histórico de Jogos'!$F:$F,"E")</f>
        <v>0</v>
      </c>
      <c r="BF106" s="57">
        <f>SUMIFS('Histórico de Jogos'!$A:$A,'Histórico de Jogos'!$B:$B,"&gt;="&amp;BF$2,'Histórico de Jogos'!$B:$B,"&lt;="&amp;EOMONTH(BF$2,0),'Histórico de Jogos'!$D:$D,$A106,'Histórico de Jogos'!$F:$F,"E")</f>
        <v>0</v>
      </c>
      <c r="BG106" s="57">
        <f>SUMIFS('Histórico de Jogos'!$A:$A,'Histórico de Jogos'!$B:$B,"&gt;="&amp;BG$2,'Histórico de Jogos'!$B:$B,"&lt;="&amp;EOMONTH(BG$2,0),'Histórico de Jogos'!$D:$D,$A106,'Histórico de Jogos'!$F:$F,"E")</f>
        <v>0</v>
      </c>
      <c r="BH106" s="57">
        <f>SUMIFS('Histórico de Jogos'!$A:$A,'Histórico de Jogos'!$B:$B,"&gt;="&amp;BH$2,'Histórico de Jogos'!$B:$B,"&lt;="&amp;EOMONTH(BH$2,0),'Histórico de Jogos'!$D:$D,$A106,'Histórico de Jogos'!$F:$F,"E")</f>
        <v>0</v>
      </c>
      <c r="BI106" s="57">
        <f>SUMIFS('Histórico de Jogos'!$A:$A,'Histórico de Jogos'!$B:$B,"&gt;="&amp;BI$2,'Histórico de Jogos'!$B:$B,"&lt;="&amp;EOMONTH(BI$2,0),'Histórico de Jogos'!$D:$D,$A106,'Histórico de Jogos'!$F:$F,"E")</f>
        <v>0</v>
      </c>
      <c r="BJ106" s="79">
        <f t="shared" ref="BJ106:BU106" si="523">SUM(Z106*3)+(AX106)</f>
        <v>0</v>
      </c>
      <c r="BK106" s="79">
        <f t="shared" si="523"/>
        <v>0</v>
      </c>
      <c r="BL106" s="79">
        <f t="shared" si="523"/>
        <v>0</v>
      </c>
      <c r="BM106" s="79">
        <f t="shared" si="523"/>
        <v>0</v>
      </c>
      <c r="BN106" s="79">
        <f t="shared" si="523"/>
        <v>0</v>
      </c>
      <c r="BO106" s="79">
        <f t="shared" si="523"/>
        <v>0</v>
      </c>
      <c r="BP106" s="79">
        <f t="shared" si="523"/>
        <v>0</v>
      </c>
      <c r="BQ106" s="79">
        <f t="shared" si="523"/>
        <v>0</v>
      </c>
      <c r="BR106" s="79">
        <f t="shared" si="523"/>
        <v>0</v>
      </c>
      <c r="BS106" s="79">
        <f t="shared" si="523"/>
        <v>0</v>
      </c>
      <c r="BT106" s="79">
        <f t="shared" si="523"/>
        <v>0</v>
      </c>
      <c r="BU106" s="79">
        <f t="shared" si="523"/>
        <v>0</v>
      </c>
    </row>
    <row r="107">
      <c r="A107" s="22" t="str">
        <f>Atletas!A:A</f>
        <v/>
      </c>
      <c r="B107" s="78">
        <f t="shared" ref="B107:C107" si="524">BJ107/(4*3)</f>
        <v>0</v>
      </c>
      <c r="C107" s="78">
        <f t="shared" si="524"/>
        <v>0</v>
      </c>
      <c r="D107" s="78">
        <f t="shared" si="7"/>
        <v>0</v>
      </c>
      <c r="E107" s="78">
        <f t="shared" ref="E107:F107" si="525">BM107/(4*3)</f>
        <v>0</v>
      </c>
      <c r="F107" s="78">
        <f t="shared" si="525"/>
        <v>0</v>
      </c>
      <c r="G107" s="78">
        <f t="shared" si="9"/>
        <v>0</v>
      </c>
      <c r="H107" s="78">
        <f t="shared" ref="H107:I107" si="526">BP107/(4*3)</f>
        <v>0</v>
      </c>
      <c r="I107" s="78">
        <f t="shared" si="526"/>
        <v>0</v>
      </c>
      <c r="J107" s="78">
        <f t="shared" si="11"/>
        <v>0</v>
      </c>
      <c r="K107" s="78">
        <f t="shared" ref="K107:M107" si="527">BS107/(4*3)</f>
        <v>0</v>
      </c>
      <c r="L107" s="78">
        <f t="shared" si="527"/>
        <v>0</v>
      </c>
      <c r="M107" s="78">
        <f t="shared" si="527"/>
        <v>0</v>
      </c>
      <c r="N107" s="79">
        <f>SUMIFS('Histórico de Jogos'!$A:$A,'Histórico de Jogos'!$B:$B,"&gt;="&amp;N$2,'Histórico de Jogos'!$B:$B,"&lt;="&amp;EOMONTH(N$2,0),'Histórico de Jogos'!$D:$D,$A107)</f>
        <v>0</v>
      </c>
      <c r="O107" s="79">
        <f>SUMIFS('Histórico de Jogos'!$A:$A,'Histórico de Jogos'!$B:$B,"&gt;="&amp;O$2,'Histórico de Jogos'!$B:$B,"&lt;="&amp;EOMONTH(O$2,0),'Histórico de Jogos'!$D:$D,$A107)</f>
        <v>0</v>
      </c>
      <c r="P107" s="79">
        <f>SUMIFS('Histórico de Jogos'!$A:$A,'Histórico de Jogos'!$B:$B,"&gt;="&amp;P$2,'Histórico de Jogos'!$B:$B,"&lt;="&amp;EOMONTH(P$2,0),'Histórico de Jogos'!$D:$D,$A107)</f>
        <v>0</v>
      </c>
      <c r="Q107" s="79">
        <f>SUMIFS('Histórico de Jogos'!$A:$A,'Histórico de Jogos'!$B:$B,"&gt;="&amp;Q$2,'Histórico de Jogos'!$B:$B,"&lt;="&amp;EOMONTH(Q$2,0),'Histórico de Jogos'!$D:$D,$A107)</f>
        <v>0</v>
      </c>
      <c r="R107" s="79">
        <f>SUMIFS('Histórico de Jogos'!$A:$A,'Histórico de Jogos'!$B:$B,"&gt;="&amp;R$2,'Histórico de Jogos'!$B:$B,"&lt;="&amp;EOMONTH(R$2,0),'Histórico de Jogos'!$D:$D,$A107)</f>
        <v>0</v>
      </c>
      <c r="S107" s="79">
        <f>SUMIFS('Histórico de Jogos'!$A:$A,'Histórico de Jogos'!$B:$B,"&gt;="&amp;S$2,'Histórico de Jogos'!$B:$B,"&lt;="&amp;EOMONTH(S$2,0),'Histórico de Jogos'!$D:$D,$A107)</f>
        <v>0</v>
      </c>
      <c r="T107" s="79">
        <f>SUMIFS('Histórico de Jogos'!$A:$A,'Histórico de Jogos'!$B:$B,"&gt;="&amp;T$2,'Histórico de Jogos'!$B:$B,"&lt;="&amp;EOMONTH(T$2,0),'Histórico de Jogos'!$D:$D,$A107)</f>
        <v>0</v>
      </c>
      <c r="U107" s="79">
        <f>SUMIFS('Histórico de Jogos'!$A:$A,'Histórico de Jogos'!$B:$B,"&gt;="&amp;U$2,'Histórico de Jogos'!$B:$B,"&lt;="&amp;EOMONTH(U$2,0),'Histórico de Jogos'!$D:$D,$A107)</f>
        <v>0</v>
      </c>
      <c r="V107" s="79">
        <f>SUMIFS('Histórico de Jogos'!$A:$A,'Histórico de Jogos'!$B:$B,"&gt;="&amp;V$2,'Histórico de Jogos'!$B:$B,"&lt;="&amp;EOMONTH(V$2,0),'Histórico de Jogos'!$D:$D,$A107)</f>
        <v>0</v>
      </c>
      <c r="W107" s="79">
        <f>SUMIFS('Histórico de Jogos'!$A:$A,'Histórico de Jogos'!$B:$B,"&gt;="&amp;W$2,'Histórico de Jogos'!$B:$B,"&lt;="&amp;EOMONTH(W$2,0),'Histórico de Jogos'!$D:$D,$A107)</f>
        <v>0</v>
      </c>
      <c r="X107" s="79">
        <f>SUMIFS('Histórico de Jogos'!$A:$A,'Histórico de Jogos'!$B:$B,"&gt;="&amp;X$2,'Histórico de Jogos'!$B:$B,"&lt;="&amp;EOMONTH(X$2,0),'Histórico de Jogos'!$D:$D,$A107)</f>
        <v>0</v>
      </c>
      <c r="Y107" s="79">
        <f>SUMIFS('Histórico de Jogos'!$A:$A,'Histórico de Jogos'!$B:$B,"&gt;="&amp;Y$2,'Histórico de Jogos'!$B:$B,"&lt;="&amp;EOMONTH(Y$2,0),'Histórico de Jogos'!$D:$D,$A107)</f>
        <v>0</v>
      </c>
      <c r="Z107" s="80">
        <f>SUMIFS('Histórico de Jogos'!$A:$A,'Histórico de Jogos'!$B:$B,"&gt;="&amp;Z$2,'Histórico de Jogos'!$B:$B,"&lt;="&amp;EOMONTH(Z$2,0),'Histórico de Jogos'!$D:$D,$A107,'Histórico de Jogos'!$F:$F,"V")</f>
        <v>0</v>
      </c>
      <c r="AA107" s="80">
        <f>SUMIFS('Histórico de Jogos'!$A:$A,'Histórico de Jogos'!$B:$B,"&gt;="&amp;AA$2,'Histórico de Jogos'!$B:$B,"&lt;="&amp;EOMONTH(AA$2,0),'Histórico de Jogos'!$D:$D,$A107,'Histórico de Jogos'!$F:$F,"V")</f>
        <v>0</v>
      </c>
      <c r="AB107" s="80">
        <f>SUMIFS('Histórico de Jogos'!$A:$A,'Histórico de Jogos'!$B:$B,"&gt;="&amp;AB$2,'Histórico de Jogos'!$B:$B,"&lt;="&amp;EOMONTH(AB$2,0),'Histórico de Jogos'!$D:$D,$A107,'Histórico de Jogos'!$F:$F,"V")</f>
        <v>0</v>
      </c>
      <c r="AC107" s="80">
        <f>SUMIFS('Histórico de Jogos'!$A:$A,'Histórico de Jogos'!$B:$B,"&gt;="&amp;AC$2,'Histórico de Jogos'!$B:$B,"&lt;="&amp;EOMONTH(AC$2,0),'Histórico de Jogos'!$D:$D,$A107,'Histórico de Jogos'!$F:$F,"V")</f>
        <v>0</v>
      </c>
      <c r="AD107" s="80">
        <f>SUMIFS('Histórico de Jogos'!$A:$A,'Histórico de Jogos'!$B:$B,"&gt;="&amp;AD$2,'Histórico de Jogos'!$B:$B,"&lt;="&amp;EOMONTH(AD$2,0),'Histórico de Jogos'!$D:$D,$A107,'Histórico de Jogos'!$F:$F,"V")</f>
        <v>0</v>
      </c>
      <c r="AE107" s="80">
        <f>SUMIFS('Histórico de Jogos'!$A:$A,'Histórico de Jogos'!$B:$B,"&gt;="&amp;AE$2,'Histórico de Jogos'!$B:$B,"&lt;="&amp;EOMONTH(AE$2,0),'Histórico de Jogos'!$D:$D,$A107,'Histórico de Jogos'!$F:$F,"V")</f>
        <v>0</v>
      </c>
      <c r="AF107" s="80">
        <f>SUMIFS('Histórico de Jogos'!$A:$A,'Histórico de Jogos'!$B:$B,"&gt;="&amp;AF$2,'Histórico de Jogos'!$B:$B,"&lt;="&amp;EOMONTH(AF$2,0),'Histórico de Jogos'!$D:$D,$A107,'Histórico de Jogos'!$F:$F,"V")</f>
        <v>0</v>
      </c>
      <c r="AG107" s="80">
        <f>SUMIFS('Histórico de Jogos'!$A:$A,'Histórico de Jogos'!$B:$B,"&gt;="&amp;AG$2,'Histórico de Jogos'!$B:$B,"&lt;="&amp;EOMONTH(AG$2,0),'Histórico de Jogos'!$D:$D,$A107,'Histórico de Jogos'!$F:$F,"V")</f>
        <v>0</v>
      </c>
      <c r="AH107" s="80">
        <f>SUMIFS('Histórico de Jogos'!$A:$A,'Histórico de Jogos'!$B:$B,"&gt;="&amp;AH$2,'Histórico de Jogos'!$B:$B,"&lt;="&amp;EOMONTH(AH$2,0),'Histórico de Jogos'!$D:$D,$A107,'Histórico de Jogos'!$F:$F,"V")</f>
        <v>0</v>
      </c>
      <c r="AI107" s="80">
        <f>SUMIFS('Histórico de Jogos'!$A:$A,'Histórico de Jogos'!$B:$B,"&gt;="&amp;AI$2,'Histórico de Jogos'!$B:$B,"&lt;="&amp;EOMONTH(AI$2,0),'Histórico de Jogos'!$D:$D,$A107,'Histórico de Jogos'!$F:$F,"V")</f>
        <v>0</v>
      </c>
      <c r="AJ107" s="80">
        <f>SUMIFS('Histórico de Jogos'!$A:$A,'Histórico de Jogos'!$B:$B,"&gt;="&amp;AJ$2,'Histórico de Jogos'!$B:$B,"&lt;="&amp;EOMONTH(AJ$2,0),'Histórico de Jogos'!$D:$D,$A107,'Histórico de Jogos'!$F:$F,"V")</f>
        <v>0</v>
      </c>
      <c r="AK107" s="80">
        <f>SUMIFS('Histórico de Jogos'!$A:$A,'Histórico de Jogos'!$B:$B,"&gt;="&amp;AK$2,'Histórico de Jogos'!$B:$B,"&lt;="&amp;EOMONTH(AK$2,0),'Histórico de Jogos'!$D:$D,$A107,'Histórico de Jogos'!$F:$F,"V")</f>
        <v>0</v>
      </c>
      <c r="AL107" s="81">
        <f>SUMIFS('Histórico de Jogos'!$A:$A,'Histórico de Jogos'!$B:$B,"&gt;="&amp;AL$2,'Histórico de Jogos'!$B:$B,"&lt;="&amp;EOMONTH(AL$2,0),'Histórico de Jogos'!$D:$D,$A107,'Histórico de Jogos'!$F:$F,"D")</f>
        <v>0</v>
      </c>
      <c r="AM107" s="81">
        <f>SUMIFS('Histórico de Jogos'!$A:$A,'Histórico de Jogos'!$B:$B,"&gt;="&amp;AM$2,'Histórico de Jogos'!$B:$B,"&lt;="&amp;EOMONTH(AM$2,0),'Histórico de Jogos'!$D:$D,$A107,'Histórico de Jogos'!$F:$F,"D")</f>
        <v>0</v>
      </c>
      <c r="AN107" s="81">
        <f>SUMIFS('Histórico de Jogos'!$A:$A,'Histórico de Jogos'!$B:$B,"&gt;="&amp;AN$2,'Histórico de Jogos'!$B:$B,"&lt;="&amp;EOMONTH(AN$2,0),'Histórico de Jogos'!$D:$D,$A107,'Histórico de Jogos'!$F:$F,"D")</f>
        <v>0</v>
      </c>
      <c r="AO107" s="81">
        <f>SUMIFS('Histórico de Jogos'!$A:$A,'Histórico de Jogos'!$B:$B,"&gt;="&amp;AO$2,'Histórico de Jogos'!$B:$B,"&lt;="&amp;EOMONTH(AO$2,0),'Histórico de Jogos'!$D:$D,$A107,'Histórico de Jogos'!$F:$F,"D")</f>
        <v>0</v>
      </c>
      <c r="AP107" s="81">
        <f>SUMIFS('Histórico de Jogos'!$A:$A,'Histórico de Jogos'!$B:$B,"&gt;="&amp;AP$2,'Histórico de Jogos'!$B:$B,"&lt;="&amp;EOMONTH(AP$2,0),'Histórico de Jogos'!$D:$D,$A107,'Histórico de Jogos'!$F:$F,"D")</f>
        <v>0</v>
      </c>
      <c r="AQ107" s="81">
        <f>SUMIFS('Histórico de Jogos'!$A:$A,'Histórico de Jogos'!$B:$B,"&gt;="&amp;AQ$2,'Histórico de Jogos'!$B:$B,"&lt;="&amp;EOMONTH(AQ$2,0),'Histórico de Jogos'!$D:$D,$A107,'Histórico de Jogos'!$F:$F,"D")</f>
        <v>0</v>
      </c>
      <c r="AR107" s="81">
        <f>SUMIFS('Histórico de Jogos'!$A:$A,'Histórico de Jogos'!$B:$B,"&gt;="&amp;AR$2,'Histórico de Jogos'!$B:$B,"&lt;="&amp;EOMONTH(AR$2,0),'Histórico de Jogos'!$D:$D,$A107,'Histórico de Jogos'!$F:$F,"D")</f>
        <v>0</v>
      </c>
      <c r="AS107" s="81">
        <f>SUMIFS('Histórico de Jogos'!$A:$A,'Histórico de Jogos'!$B:$B,"&gt;="&amp;AS$2,'Histórico de Jogos'!$B:$B,"&lt;="&amp;EOMONTH(AS$2,0),'Histórico de Jogos'!$D:$D,$A107,'Histórico de Jogos'!$F:$F,"D")</f>
        <v>0</v>
      </c>
      <c r="AT107" s="81">
        <f>SUMIFS('Histórico de Jogos'!$A:$A,'Histórico de Jogos'!$B:$B,"&gt;="&amp;AT$2,'Histórico de Jogos'!$B:$B,"&lt;="&amp;EOMONTH(AT$2,0),'Histórico de Jogos'!$D:$D,$A107,'Histórico de Jogos'!$F:$F,"D")</f>
        <v>0</v>
      </c>
      <c r="AU107" s="81">
        <f>SUMIFS('Histórico de Jogos'!$A:$A,'Histórico de Jogos'!$B:$B,"&gt;="&amp;AU$2,'Histórico de Jogos'!$B:$B,"&lt;="&amp;EOMONTH(AU$2,0),'Histórico de Jogos'!$D:$D,$A107,'Histórico de Jogos'!$F:$F,"D")</f>
        <v>0</v>
      </c>
      <c r="AV107" s="81">
        <f>SUMIFS('Histórico de Jogos'!$A:$A,'Histórico de Jogos'!$B:$B,"&gt;="&amp;AV$2,'Histórico de Jogos'!$B:$B,"&lt;="&amp;EOMONTH(AV$2,0),'Histórico de Jogos'!$D:$D,$A107,'Histórico de Jogos'!$F:$F,"D")</f>
        <v>0</v>
      </c>
      <c r="AW107" s="81">
        <f>SUMIFS('Histórico de Jogos'!$A:$A,'Histórico de Jogos'!$B:$B,"&gt;="&amp;AW$2,'Histórico de Jogos'!$B:$B,"&lt;="&amp;EOMONTH(AW$2,0),'Histórico de Jogos'!$D:$D,$A107,'Histórico de Jogos'!$F:$F,"D")</f>
        <v>0</v>
      </c>
      <c r="AX107" s="57">
        <f>SUMIFS('Histórico de Jogos'!$A:$A,'Histórico de Jogos'!$B:$B,"&gt;="&amp;AX$2,'Histórico de Jogos'!$B:$B,"&lt;="&amp;EOMONTH(AX$2,0),'Histórico de Jogos'!$D:$D,$A107,'Histórico de Jogos'!$F:$F,"E")</f>
        <v>0</v>
      </c>
      <c r="AY107" s="57">
        <f>SUMIFS('Histórico de Jogos'!$A:$A,'Histórico de Jogos'!$B:$B,"&gt;="&amp;AY$2,'Histórico de Jogos'!$B:$B,"&lt;="&amp;EOMONTH(AY$2,0),'Histórico de Jogos'!$D:$D,$A107,'Histórico de Jogos'!$F:$F,"E")</f>
        <v>0</v>
      </c>
      <c r="AZ107" s="57">
        <f>SUMIFS('Histórico de Jogos'!$A:$A,'Histórico de Jogos'!$B:$B,"&gt;="&amp;AZ$2,'Histórico de Jogos'!$B:$B,"&lt;="&amp;EOMONTH(AZ$2,0),'Histórico de Jogos'!$D:$D,$A107,'Histórico de Jogos'!$F:$F,"E")</f>
        <v>0</v>
      </c>
      <c r="BA107" s="57">
        <f>SUMIFS('Histórico de Jogos'!$A:$A,'Histórico de Jogos'!$B:$B,"&gt;="&amp;BA$2,'Histórico de Jogos'!$B:$B,"&lt;="&amp;EOMONTH(BA$2,0),'Histórico de Jogos'!$D:$D,$A107,'Histórico de Jogos'!$F:$F,"E")</f>
        <v>0</v>
      </c>
      <c r="BB107" s="57">
        <f>SUMIFS('Histórico de Jogos'!$A:$A,'Histórico de Jogos'!$B:$B,"&gt;="&amp;BB$2,'Histórico de Jogos'!$B:$B,"&lt;="&amp;EOMONTH(BB$2,0),'Histórico de Jogos'!$D:$D,$A107,'Histórico de Jogos'!$F:$F,"E")</f>
        <v>0</v>
      </c>
      <c r="BC107" s="57">
        <f>SUMIFS('Histórico de Jogos'!$A:$A,'Histórico de Jogos'!$B:$B,"&gt;="&amp;BC$2,'Histórico de Jogos'!$B:$B,"&lt;="&amp;EOMONTH(BC$2,0),'Histórico de Jogos'!$D:$D,$A107,'Histórico de Jogos'!$F:$F,"E")</f>
        <v>0</v>
      </c>
      <c r="BD107" s="57">
        <f>SUMIFS('Histórico de Jogos'!$A:$A,'Histórico de Jogos'!$B:$B,"&gt;="&amp;BD$2,'Histórico de Jogos'!$B:$B,"&lt;="&amp;EOMONTH(BD$2,0),'Histórico de Jogos'!$D:$D,$A107,'Histórico de Jogos'!$F:$F,"E")</f>
        <v>0</v>
      </c>
      <c r="BE107" s="57">
        <f>SUMIFS('Histórico de Jogos'!$A:$A,'Histórico de Jogos'!$B:$B,"&gt;="&amp;BE$2,'Histórico de Jogos'!$B:$B,"&lt;="&amp;EOMONTH(BE$2,0),'Histórico de Jogos'!$D:$D,$A107,'Histórico de Jogos'!$F:$F,"E")</f>
        <v>0</v>
      </c>
      <c r="BF107" s="57">
        <f>SUMIFS('Histórico de Jogos'!$A:$A,'Histórico de Jogos'!$B:$B,"&gt;="&amp;BF$2,'Histórico de Jogos'!$B:$B,"&lt;="&amp;EOMONTH(BF$2,0),'Histórico de Jogos'!$D:$D,$A107,'Histórico de Jogos'!$F:$F,"E")</f>
        <v>0</v>
      </c>
      <c r="BG107" s="57">
        <f>SUMIFS('Histórico de Jogos'!$A:$A,'Histórico de Jogos'!$B:$B,"&gt;="&amp;BG$2,'Histórico de Jogos'!$B:$B,"&lt;="&amp;EOMONTH(BG$2,0),'Histórico de Jogos'!$D:$D,$A107,'Histórico de Jogos'!$F:$F,"E")</f>
        <v>0</v>
      </c>
      <c r="BH107" s="57">
        <f>SUMIFS('Histórico de Jogos'!$A:$A,'Histórico de Jogos'!$B:$B,"&gt;="&amp;BH$2,'Histórico de Jogos'!$B:$B,"&lt;="&amp;EOMONTH(BH$2,0),'Histórico de Jogos'!$D:$D,$A107,'Histórico de Jogos'!$F:$F,"E")</f>
        <v>0</v>
      </c>
      <c r="BI107" s="57">
        <f>SUMIFS('Histórico de Jogos'!$A:$A,'Histórico de Jogos'!$B:$B,"&gt;="&amp;BI$2,'Histórico de Jogos'!$B:$B,"&lt;="&amp;EOMONTH(BI$2,0),'Histórico de Jogos'!$D:$D,$A107,'Histórico de Jogos'!$F:$F,"E")</f>
        <v>0</v>
      </c>
      <c r="BJ107" s="79">
        <f t="shared" ref="BJ107:BU107" si="528">SUM(Z107*3)+(AX107)</f>
        <v>0</v>
      </c>
      <c r="BK107" s="79">
        <f t="shared" si="528"/>
        <v>0</v>
      </c>
      <c r="BL107" s="79">
        <f t="shared" si="528"/>
        <v>0</v>
      </c>
      <c r="BM107" s="79">
        <f t="shared" si="528"/>
        <v>0</v>
      </c>
      <c r="BN107" s="79">
        <f t="shared" si="528"/>
        <v>0</v>
      </c>
      <c r="BO107" s="79">
        <f t="shared" si="528"/>
        <v>0</v>
      </c>
      <c r="BP107" s="79">
        <f t="shared" si="528"/>
        <v>0</v>
      </c>
      <c r="BQ107" s="79">
        <f t="shared" si="528"/>
        <v>0</v>
      </c>
      <c r="BR107" s="79">
        <f t="shared" si="528"/>
        <v>0</v>
      </c>
      <c r="BS107" s="79">
        <f t="shared" si="528"/>
        <v>0</v>
      </c>
      <c r="BT107" s="79">
        <f t="shared" si="528"/>
        <v>0</v>
      </c>
      <c r="BU107" s="79">
        <f t="shared" si="528"/>
        <v>0</v>
      </c>
    </row>
    <row r="108">
      <c r="A108" s="22" t="str">
        <f>Atletas!A:A</f>
        <v/>
      </c>
      <c r="B108" s="78">
        <f t="shared" ref="B108:C108" si="529">BJ108/(4*3)</f>
        <v>0</v>
      </c>
      <c r="C108" s="78">
        <f t="shared" si="529"/>
        <v>0</v>
      </c>
      <c r="D108" s="78">
        <f t="shared" si="7"/>
        <v>0</v>
      </c>
      <c r="E108" s="78">
        <f t="shared" ref="E108:F108" si="530">BM108/(4*3)</f>
        <v>0</v>
      </c>
      <c r="F108" s="78">
        <f t="shared" si="530"/>
        <v>0</v>
      </c>
      <c r="G108" s="78">
        <f t="shared" si="9"/>
        <v>0</v>
      </c>
      <c r="H108" s="78">
        <f t="shared" ref="H108:I108" si="531">BP108/(4*3)</f>
        <v>0</v>
      </c>
      <c r="I108" s="78">
        <f t="shared" si="531"/>
        <v>0</v>
      </c>
      <c r="J108" s="78">
        <f t="shared" si="11"/>
        <v>0</v>
      </c>
      <c r="K108" s="78">
        <f t="shared" ref="K108:M108" si="532">BS108/(4*3)</f>
        <v>0</v>
      </c>
      <c r="L108" s="78">
        <f t="shared" si="532"/>
        <v>0</v>
      </c>
      <c r="M108" s="78">
        <f t="shared" si="532"/>
        <v>0</v>
      </c>
      <c r="N108" s="79">
        <f>SUMIFS('Histórico de Jogos'!$A:$A,'Histórico de Jogos'!$B:$B,"&gt;="&amp;N$2,'Histórico de Jogos'!$B:$B,"&lt;="&amp;EOMONTH(N$2,0),'Histórico de Jogos'!$D:$D,$A108)</f>
        <v>0</v>
      </c>
      <c r="O108" s="79">
        <f>SUMIFS('Histórico de Jogos'!$A:$A,'Histórico de Jogos'!$B:$B,"&gt;="&amp;O$2,'Histórico de Jogos'!$B:$B,"&lt;="&amp;EOMONTH(O$2,0),'Histórico de Jogos'!$D:$D,$A108)</f>
        <v>0</v>
      </c>
      <c r="P108" s="79">
        <f>SUMIFS('Histórico de Jogos'!$A:$A,'Histórico de Jogos'!$B:$B,"&gt;="&amp;P$2,'Histórico de Jogos'!$B:$B,"&lt;="&amp;EOMONTH(P$2,0),'Histórico de Jogos'!$D:$D,$A108)</f>
        <v>0</v>
      </c>
      <c r="Q108" s="79">
        <f>SUMIFS('Histórico de Jogos'!$A:$A,'Histórico de Jogos'!$B:$B,"&gt;="&amp;Q$2,'Histórico de Jogos'!$B:$B,"&lt;="&amp;EOMONTH(Q$2,0),'Histórico de Jogos'!$D:$D,$A108)</f>
        <v>0</v>
      </c>
      <c r="R108" s="79">
        <f>SUMIFS('Histórico de Jogos'!$A:$A,'Histórico de Jogos'!$B:$B,"&gt;="&amp;R$2,'Histórico de Jogos'!$B:$B,"&lt;="&amp;EOMONTH(R$2,0),'Histórico de Jogos'!$D:$D,$A108)</f>
        <v>0</v>
      </c>
      <c r="S108" s="79">
        <f>SUMIFS('Histórico de Jogos'!$A:$A,'Histórico de Jogos'!$B:$B,"&gt;="&amp;S$2,'Histórico de Jogos'!$B:$B,"&lt;="&amp;EOMONTH(S$2,0),'Histórico de Jogos'!$D:$D,$A108)</f>
        <v>0</v>
      </c>
      <c r="T108" s="79">
        <f>SUMIFS('Histórico de Jogos'!$A:$A,'Histórico de Jogos'!$B:$B,"&gt;="&amp;T$2,'Histórico de Jogos'!$B:$B,"&lt;="&amp;EOMONTH(T$2,0),'Histórico de Jogos'!$D:$D,$A108)</f>
        <v>0</v>
      </c>
      <c r="U108" s="79">
        <f>SUMIFS('Histórico de Jogos'!$A:$A,'Histórico de Jogos'!$B:$B,"&gt;="&amp;U$2,'Histórico de Jogos'!$B:$B,"&lt;="&amp;EOMONTH(U$2,0),'Histórico de Jogos'!$D:$D,$A108)</f>
        <v>0</v>
      </c>
      <c r="V108" s="79">
        <f>SUMIFS('Histórico de Jogos'!$A:$A,'Histórico de Jogos'!$B:$B,"&gt;="&amp;V$2,'Histórico de Jogos'!$B:$B,"&lt;="&amp;EOMONTH(V$2,0),'Histórico de Jogos'!$D:$D,$A108)</f>
        <v>0</v>
      </c>
      <c r="W108" s="79">
        <f>SUMIFS('Histórico de Jogos'!$A:$A,'Histórico de Jogos'!$B:$B,"&gt;="&amp;W$2,'Histórico de Jogos'!$B:$B,"&lt;="&amp;EOMONTH(W$2,0),'Histórico de Jogos'!$D:$D,$A108)</f>
        <v>0</v>
      </c>
      <c r="X108" s="79">
        <f>SUMIFS('Histórico de Jogos'!$A:$A,'Histórico de Jogos'!$B:$B,"&gt;="&amp;X$2,'Histórico de Jogos'!$B:$B,"&lt;="&amp;EOMONTH(X$2,0),'Histórico de Jogos'!$D:$D,$A108)</f>
        <v>0</v>
      </c>
      <c r="Y108" s="79">
        <f>SUMIFS('Histórico de Jogos'!$A:$A,'Histórico de Jogos'!$B:$B,"&gt;="&amp;Y$2,'Histórico de Jogos'!$B:$B,"&lt;="&amp;EOMONTH(Y$2,0),'Histórico de Jogos'!$D:$D,$A108)</f>
        <v>0</v>
      </c>
      <c r="Z108" s="80">
        <f>SUMIFS('Histórico de Jogos'!$A:$A,'Histórico de Jogos'!$B:$B,"&gt;="&amp;Z$2,'Histórico de Jogos'!$B:$B,"&lt;="&amp;EOMONTH(Z$2,0),'Histórico de Jogos'!$D:$D,$A108,'Histórico de Jogos'!$F:$F,"V")</f>
        <v>0</v>
      </c>
      <c r="AA108" s="80">
        <f>SUMIFS('Histórico de Jogos'!$A:$A,'Histórico de Jogos'!$B:$B,"&gt;="&amp;AA$2,'Histórico de Jogos'!$B:$B,"&lt;="&amp;EOMONTH(AA$2,0),'Histórico de Jogos'!$D:$D,$A108,'Histórico de Jogos'!$F:$F,"V")</f>
        <v>0</v>
      </c>
      <c r="AB108" s="80">
        <f>SUMIFS('Histórico de Jogos'!$A:$A,'Histórico de Jogos'!$B:$B,"&gt;="&amp;AB$2,'Histórico de Jogos'!$B:$B,"&lt;="&amp;EOMONTH(AB$2,0),'Histórico de Jogos'!$D:$D,$A108,'Histórico de Jogos'!$F:$F,"V")</f>
        <v>0</v>
      </c>
      <c r="AC108" s="80">
        <f>SUMIFS('Histórico de Jogos'!$A:$A,'Histórico de Jogos'!$B:$B,"&gt;="&amp;AC$2,'Histórico de Jogos'!$B:$B,"&lt;="&amp;EOMONTH(AC$2,0),'Histórico de Jogos'!$D:$D,$A108,'Histórico de Jogos'!$F:$F,"V")</f>
        <v>0</v>
      </c>
      <c r="AD108" s="80">
        <f>SUMIFS('Histórico de Jogos'!$A:$A,'Histórico de Jogos'!$B:$B,"&gt;="&amp;AD$2,'Histórico de Jogos'!$B:$B,"&lt;="&amp;EOMONTH(AD$2,0),'Histórico de Jogos'!$D:$D,$A108,'Histórico de Jogos'!$F:$F,"V")</f>
        <v>0</v>
      </c>
      <c r="AE108" s="80">
        <f>SUMIFS('Histórico de Jogos'!$A:$A,'Histórico de Jogos'!$B:$B,"&gt;="&amp;AE$2,'Histórico de Jogos'!$B:$B,"&lt;="&amp;EOMONTH(AE$2,0),'Histórico de Jogos'!$D:$D,$A108,'Histórico de Jogos'!$F:$F,"V")</f>
        <v>0</v>
      </c>
      <c r="AF108" s="80">
        <f>SUMIFS('Histórico de Jogos'!$A:$A,'Histórico de Jogos'!$B:$B,"&gt;="&amp;AF$2,'Histórico de Jogos'!$B:$B,"&lt;="&amp;EOMONTH(AF$2,0),'Histórico de Jogos'!$D:$D,$A108,'Histórico de Jogos'!$F:$F,"V")</f>
        <v>0</v>
      </c>
      <c r="AG108" s="80">
        <f>SUMIFS('Histórico de Jogos'!$A:$A,'Histórico de Jogos'!$B:$B,"&gt;="&amp;AG$2,'Histórico de Jogos'!$B:$B,"&lt;="&amp;EOMONTH(AG$2,0),'Histórico de Jogos'!$D:$D,$A108,'Histórico de Jogos'!$F:$F,"V")</f>
        <v>0</v>
      </c>
      <c r="AH108" s="80">
        <f>SUMIFS('Histórico de Jogos'!$A:$A,'Histórico de Jogos'!$B:$B,"&gt;="&amp;AH$2,'Histórico de Jogos'!$B:$B,"&lt;="&amp;EOMONTH(AH$2,0),'Histórico de Jogos'!$D:$D,$A108,'Histórico de Jogos'!$F:$F,"V")</f>
        <v>0</v>
      </c>
      <c r="AI108" s="80">
        <f>SUMIFS('Histórico de Jogos'!$A:$A,'Histórico de Jogos'!$B:$B,"&gt;="&amp;AI$2,'Histórico de Jogos'!$B:$B,"&lt;="&amp;EOMONTH(AI$2,0),'Histórico de Jogos'!$D:$D,$A108,'Histórico de Jogos'!$F:$F,"V")</f>
        <v>0</v>
      </c>
      <c r="AJ108" s="80">
        <f>SUMIFS('Histórico de Jogos'!$A:$A,'Histórico de Jogos'!$B:$B,"&gt;="&amp;AJ$2,'Histórico de Jogos'!$B:$B,"&lt;="&amp;EOMONTH(AJ$2,0),'Histórico de Jogos'!$D:$D,$A108,'Histórico de Jogos'!$F:$F,"V")</f>
        <v>0</v>
      </c>
      <c r="AK108" s="80">
        <f>SUMIFS('Histórico de Jogos'!$A:$A,'Histórico de Jogos'!$B:$B,"&gt;="&amp;AK$2,'Histórico de Jogos'!$B:$B,"&lt;="&amp;EOMONTH(AK$2,0),'Histórico de Jogos'!$D:$D,$A108,'Histórico de Jogos'!$F:$F,"V")</f>
        <v>0</v>
      </c>
      <c r="AL108" s="81">
        <f>SUMIFS('Histórico de Jogos'!$A:$A,'Histórico de Jogos'!$B:$B,"&gt;="&amp;AL$2,'Histórico de Jogos'!$B:$B,"&lt;="&amp;EOMONTH(AL$2,0),'Histórico de Jogos'!$D:$D,$A108,'Histórico de Jogos'!$F:$F,"D")</f>
        <v>0</v>
      </c>
      <c r="AM108" s="81">
        <f>SUMIFS('Histórico de Jogos'!$A:$A,'Histórico de Jogos'!$B:$B,"&gt;="&amp;AM$2,'Histórico de Jogos'!$B:$B,"&lt;="&amp;EOMONTH(AM$2,0),'Histórico de Jogos'!$D:$D,$A108,'Histórico de Jogos'!$F:$F,"D")</f>
        <v>0</v>
      </c>
      <c r="AN108" s="81">
        <f>SUMIFS('Histórico de Jogos'!$A:$A,'Histórico de Jogos'!$B:$B,"&gt;="&amp;AN$2,'Histórico de Jogos'!$B:$B,"&lt;="&amp;EOMONTH(AN$2,0),'Histórico de Jogos'!$D:$D,$A108,'Histórico de Jogos'!$F:$F,"D")</f>
        <v>0</v>
      </c>
      <c r="AO108" s="81">
        <f>SUMIFS('Histórico de Jogos'!$A:$A,'Histórico de Jogos'!$B:$B,"&gt;="&amp;AO$2,'Histórico de Jogos'!$B:$B,"&lt;="&amp;EOMONTH(AO$2,0),'Histórico de Jogos'!$D:$D,$A108,'Histórico de Jogos'!$F:$F,"D")</f>
        <v>0</v>
      </c>
      <c r="AP108" s="81">
        <f>SUMIFS('Histórico de Jogos'!$A:$A,'Histórico de Jogos'!$B:$B,"&gt;="&amp;AP$2,'Histórico de Jogos'!$B:$B,"&lt;="&amp;EOMONTH(AP$2,0),'Histórico de Jogos'!$D:$D,$A108,'Histórico de Jogos'!$F:$F,"D")</f>
        <v>0</v>
      </c>
      <c r="AQ108" s="81">
        <f>SUMIFS('Histórico de Jogos'!$A:$A,'Histórico de Jogos'!$B:$B,"&gt;="&amp;AQ$2,'Histórico de Jogos'!$B:$B,"&lt;="&amp;EOMONTH(AQ$2,0),'Histórico de Jogos'!$D:$D,$A108,'Histórico de Jogos'!$F:$F,"D")</f>
        <v>0</v>
      </c>
      <c r="AR108" s="81">
        <f>SUMIFS('Histórico de Jogos'!$A:$A,'Histórico de Jogos'!$B:$B,"&gt;="&amp;AR$2,'Histórico de Jogos'!$B:$B,"&lt;="&amp;EOMONTH(AR$2,0),'Histórico de Jogos'!$D:$D,$A108,'Histórico de Jogos'!$F:$F,"D")</f>
        <v>0</v>
      </c>
      <c r="AS108" s="81">
        <f>SUMIFS('Histórico de Jogos'!$A:$A,'Histórico de Jogos'!$B:$B,"&gt;="&amp;AS$2,'Histórico de Jogos'!$B:$B,"&lt;="&amp;EOMONTH(AS$2,0),'Histórico de Jogos'!$D:$D,$A108,'Histórico de Jogos'!$F:$F,"D")</f>
        <v>0</v>
      </c>
      <c r="AT108" s="81">
        <f>SUMIFS('Histórico de Jogos'!$A:$A,'Histórico de Jogos'!$B:$B,"&gt;="&amp;AT$2,'Histórico de Jogos'!$B:$B,"&lt;="&amp;EOMONTH(AT$2,0),'Histórico de Jogos'!$D:$D,$A108,'Histórico de Jogos'!$F:$F,"D")</f>
        <v>0</v>
      </c>
      <c r="AU108" s="81">
        <f>SUMIFS('Histórico de Jogos'!$A:$A,'Histórico de Jogos'!$B:$B,"&gt;="&amp;AU$2,'Histórico de Jogos'!$B:$B,"&lt;="&amp;EOMONTH(AU$2,0),'Histórico de Jogos'!$D:$D,$A108,'Histórico de Jogos'!$F:$F,"D")</f>
        <v>0</v>
      </c>
      <c r="AV108" s="81">
        <f>SUMIFS('Histórico de Jogos'!$A:$A,'Histórico de Jogos'!$B:$B,"&gt;="&amp;AV$2,'Histórico de Jogos'!$B:$B,"&lt;="&amp;EOMONTH(AV$2,0),'Histórico de Jogos'!$D:$D,$A108,'Histórico de Jogos'!$F:$F,"D")</f>
        <v>0</v>
      </c>
      <c r="AW108" s="81">
        <f>SUMIFS('Histórico de Jogos'!$A:$A,'Histórico de Jogos'!$B:$B,"&gt;="&amp;AW$2,'Histórico de Jogos'!$B:$B,"&lt;="&amp;EOMONTH(AW$2,0),'Histórico de Jogos'!$D:$D,$A108,'Histórico de Jogos'!$F:$F,"D")</f>
        <v>0</v>
      </c>
      <c r="AX108" s="57">
        <f>SUMIFS('Histórico de Jogos'!$A:$A,'Histórico de Jogos'!$B:$B,"&gt;="&amp;AX$2,'Histórico de Jogos'!$B:$B,"&lt;="&amp;EOMONTH(AX$2,0),'Histórico de Jogos'!$D:$D,$A108,'Histórico de Jogos'!$F:$F,"E")</f>
        <v>0</v>
      </c>
      <c r="AY108" s="57">
        <f>SUMIFS('Histórico de Jogos'!$A:$A,'Histórico de Jogos'!$B:$B,"&gt;="&amp;AY$2,'Histórico de Jogos'!$B:$B,"&lt;="&amp;EOMONTH(AY$2,0),'Histórico de Jogos'!$D:$D,$A108,'Histórico de Jogos'!$F:$F,"E")</f>
        <v>0</v>
      </c>
      <c r="AZ108" s="57">
        <f>SUMIFS('Histórico de Jogos'!$A:$A,'Histórico de Jogos'!$B:$B,"&gt;="&amp;AZ$2,'Histórico de Jogos'!$B:$B,"&lt;="&amp;EOMONTH(AZ$2,0),'Histórico de Jogos'!$D:$D,$A108,'Histórico de Jogos'!$F:$F,"E")</f>
        <v>0</v>
      </c>
      <c r="BA108" s="57">
        <f>SUMIFS('Histórico de Jogos'!$A:$A,'Histórico de Jogos'!$B:$B,"&gt;="&amp;BA$2,'Histórico de Jogos'!$B:$B,"&lt;="&amp;EOMONTH(BA$2,0),'Histórico de Jogos'!$D:$D,$A108,'Histórico de Jogos'!$F:$F,"E")</f>
        <v>0</v>
      </c>
      <c r="BB108" s="57">
        <f>SUMIFS('Histórico de Jogos'!$A:$A,'Histórico de Jogos'!$B:$B,"&gt;="&amp;BB$2,'Histórico de Jogos'!$B:$B,"&lt;="&amp;EOMONTH(BB$2,0),'Histórico de Jogos'!$D:$D,$A108,'Histórico de Jogos'!$F:$F,"E")</f>
        <v>0</v>
      </c>
      <c r="BC108" s="57">
        <f>SUMIFS('Histórico de Jogos'!$A:$A,'Histórico de Jogos'!$B:$B,"&gt;="&amp;BC$2,'Histórico de Jogos'!$B:$B,"&lt;="&amp;EOMONTH(BC$2,0),'Histórico de Jogos'!$D:$D,$A108,'Histórico de Jogos'!$F:$F,"E")</f>
        <v>0</v>
      </c>
      <c r="BD108" s="57">
        <f>SUMIFS('Histórico de Jogos'!$A:$A,'Histórico de Jogos'!$B:$B,"&gt;="&amp;BD$2,'Histórico de Jogos'!$B:$B,"&lt;="&amp;EOMONTH(BD$2,0),'Histórico de Jogos'!$D:$D,$A108,'Histórico de Jogos'!$F:$F,"E")</f>
        <v>0</v>
      </c>
      <c r="BE108" s="57">
        <f>SUMIFS('Histórico de Jogos'!$A:$A,'Histórico de Jogos'!$B:$B,"&gt;="&amp;BE$2,'Histórico de Jogos'!$B:$B,"&lt;="&amp;EOMONTH(BE$2,0),'Histórico de Jogos'!$D:$D,$A108,'Histórico de Jogos'!$F:$F,"E")</f>
        <v>0</v>
      </c>
      <c r="BF108" s="57">
        <f>SUMIFS('Histórico de Jogos'!$A:$A,'Histórico de Jogos'!$B:$B,"&gt;="&amp;BF$2,'Histórico de Jogos'!$B:$B,"&lt;="&amp;EOMONTH(BF$2,0),'Histórico de Jogos'!$D:$D,$A108,'Histórico de Jogos'!$F:$F,"E")</f>
        <v>0</v>
      </c>
      <c r="BG108" s="57">
        <f>SUMIFS('Histórico de Jogos'!$A:$A,'Histórico de Jogos'!$B:$B,"&gt;="&amp;BG$2,'Histórico de Jogos'!$B:$B,"&lt;="&amp;EOMONTH(BG$2,0),'Histórico de Jogos'!$D:$D,$A108,'Histórico de Jogos'!$F:$F,"E")</f>
        <v>0</v>
      </c>
      <c r="BH108" s="57">
        <f>SUMIFS('Histórico de Jogos'!$A:$A,'Histórico de Jogos'!$B:$B,"&gt;="&amp;BH$2,'Histórico de Jogos'!$B:$B,"&lt;="&amp;EOMONTH(BH$2,0),'Histórico de Jogos'!$D:$D,$A108,'Histórico de Jogos'!$F:$F,"E")</f>
        <v>0</v>
      </c>
      <c r="BI108" s="57">
        <f>SUMIFS('Histórico de Jogos'!$A:$A,'Histórico de Jogos'!$B:$B,"&gt;="&amp;BI$2,'Histórico de Jogos'!$B:$B,"&lt;="&amp;EOMONTH(BI$2,0),'Histórico de Jogos'!$D:$D,$A108,'Histórico de Jogos'!$F:$F,"E")</f>
        <v>0</v>
      </c>
      <c r="BJ108" s="79">
        <f t="shared" ref="BJ108:BU108" si="533">SUM(Z108*3)+(AX108)</f>
        <v>0</v>
      </c>
      <c r="BK108" s="79">
        <f t="shared" si="533"/>
        <v>0</v>
      </c>
      <c r="BL108" s="79">
        <f t="shared" si="533"/>
        <v>0</v>
      </c>
      <c r="BM108" s="79">
        <f t="shared" si="533"/>
        <v>0</v>
      </c>
      <c r="BN108" s="79">
        <f t="shared" si="533"/>
        <v>0</v>
      </c>
      <c r="BO108" s="79">
        <f t="shared" si="533"/>
        <v>0</v>
      </c>
      <c r="BP108" s="79">
        <f t="shared" si="533"/>
        <v>0</v>
      </c>
      <c r="BQ108" s="79">
        <f t="shared" si="533"/>
        <v>0</v>
      </c>
      <c r="BR108" s="79">
        <f t="shared" si="533"/>
        <v>0</v>
      </c>
      <c r="BS108" s="79">
        <f t="shared" si="533"/>
        <v>0</v>
      </c>
      <c r="BT108" s="79">
        <f t="shared" si="533"/>
        <v>0</v>
      </c>
      <c r="BU108" s="79">
        <f t="shared" si="533"/>
        <v>0</v>
      </c>
    </row>
    <row r="109">
      <c r="A109" s="22" t="str">
        <f>Atletas!A:A</f>
        <v/>
      </c>
      <c r="B109" s="78">
        <f t="shared" ref="B109:C109" si="534">BJ109/(4*3)</f>
        <v>0</v>
      </c>
      <c r="C109" s="78">
        <f t="shared" si="534"/>
        <v>0</v>
      </c>
      <c r="D109" s="78">
        <f t="shared" si="7"/>
        <v>0</v>
      </c>
      <c r="E109" s="78">
        <f t="shared" ref="E109:F109" si="535">BM109/(4*3)</f>
        <v>0</v>
      </c>
      <c r="F109" s="78">
        <f t="shared" si="535"/>
        <v>0</v>
      </c>
      <c r="G109" s="78">
        <f t="shared" si="9"/>
        <v>0</v>
      </c>
      <c r="H109" s="78">
        <f t="shared" ref="H109:I109" si="536">BP109/(4*3)</f>
        <v>0</v>
      </c>
      <c r="I109" s="78">
        <f t="shared" si="536"/>
        <v>0</v>
      </c>
      <c r="J109" s="78">
        <f t="shared" si="11"/>
        <v>0</v>
      </c>
      <c r="K109" s="78">
        <f t="shared" ref="K109:M109" si="537">BS109/(4*3)</f>
        <v>0</v>
      </c>
      <c r="L109" s="78">
        <f t="shared" si="537"/>
        <v>0</v>
      </c>
      <c r="M109" s="78">
        <f t="shared" si="537"/>
        <v>0</v>
      </c>
      <c r="N109" s="79">
        <f>SUMIFS('Histórico de Jogos'!$A:$A,'Histórico de Jogos'!$B:$B,"&gt;="&amp;N$2,'Histórico de Jogos'!$B:$B,"&lt;="&amp;EOMONTH(N$2,0),'Histórico de Jogos'!$D:$D,$A109)</f>
        <v>0</v>
      </c>
      <c r="O109" s="79">
        <f>SUMIFS('Histórico de Jogos'!$A:$A,'Histórico de Jogos'!$B:$B,"&gt;="&amp;O$2,'Histórico de Jogos'!$B:$B,"&lt;="&amp;EOMONTH(O$2,0),'Histórico de Jogos'!$D:$D,$A109)</f>
        <v>0</v>
      </c>
      <c r="P109" s="79">
        <f>SUMIFS('Histórico de Jogos'!$A:$A,'Histórico de Jogos'!$B:$B,"&gt;="&amp;P$2,'Histórico de Jogos'!$B:$B,"&lt;="&amp;EOMONTH(P$2,0),'Histórico de Jogos'!$D:$D,$A109)</f>
        <v>0</v>
      </c>
      <c r="Q109" s="79">
        <f>SUMIFS('Histórico de Jogos'!$A:$A,'Histórico de Jogos'!$B:$B,"&gt;="&amp;Q$2,'Histórico de Jogos'!$B:$B,"&lt;="&amp;EOMONTH(Q$2,0),'Histórico de Jogos'!$D:$D,$A109)</f>
        <v>0</v>
      </c>
      <c r="R109" s="79">
        <f>SUMIFS('Histórico de Jogos'!$A:$A,'Histórico de Jogos'!$B:$B,"&gt;="&amp;R$2,'Histórico de Jogos'!$B:$B,"&lt;="&amp;EOMONTH(R$2,0),'Histórico de Jogos'!$D:$D,$A109)</f>
        <v>0</v>
      </c>
      <c r="S109" s="79">
        <f>SUMIFS('Histórico de Jogos'!$A:$A,'Histórico de Jogos'!$B:$B,"&gt;="&amp;S$2,'Histórico de Jogos'!$B:$B,"&lt;="&amp;EOMONTH(S$2,0),'Histórico de Jogos'!$D:$D,$A109)</f>
        <v>0</v>
      </c>
      <c r="T109" s="79">
        <f>SUMIFS('Histórico de Jogos'!$A:$A,'Histórico de Jogos'!$B:$B,"&gt;="&amp;T$2,'Histórico de Jogos'!$B:$B,"&lt;="&amp;EOMONTH(T$2,0),'Histórico de Jogos'!$D:$D,$A109)</f>
        <v>0</v>
      </c>
      <c r="U109" s="79">
        <f>SUMIFS('Histórico de Jogos'!$A:$A,'Histórico de Jogos'!$B:$B,"&gt;="&amp;U$2,'Histórico de Jogos'!$B:$B,"&lt;="&amp;EOMONTH(U$2,0),'Histórico de Jogos'!$D:$D,$A109)</f>
        <v>0</v>
      </c>
      <c r="V109" s="79">
        <f>SUMIFS('Histórico de Jogos'!$A:$A,'Histórico de Jogos'!$B:$B,"&gt;="&amp;V$2,'Histórico de Jogos'!$B:$B,"&lt;="&amp;EOMONTH(V$2,0),'Histórico de Jogos'!$D:$D,$A109)</f>
        <v>0</v>
      </c>
      <c r="W109" s="79">
        <f>SUMIFS('Histórico de Jogos'!$A:$A,'Histórico de Jogos'!$B:$B,"&gt;="&amp;W$2,'Histórico de Jogos'!$B:$B,"&lt;="&amp;EOMONTH(W$2,0),'Histórico de Jogos'!$D:$D,$A109)</f>
        <v>0</v>
      </c>
      <c r="X109" s="79">
        <f>SUMIFS('Histórico de Jogos'!$A:$A,'Histórico de Jogos'!$B:$B,"&gt;="&amp;X$2,'Histórico de Jogos'!$B:$B,"&lt;="&amp;EOMONTH(X$2,0),'Histórico de Jogos'!$D:$D,$A109)</f>
        <v>0</v>
      </c>
      <c r="Y109" s="79">
        <f>SUMIFS('Histórico de Jogos'!$A:$A,'Histórico de Jogos'!$B:$B,"&gt;="&amp;Y$2,'Histórico de Jogos'!$B:$B,"&lt;="&amp;EOMONTH(Y$2,0),'Histórico de Jogos'!$D:$D,$A109)</f>
        <v>0</v>
      </c>
      <c r="Z109" s="80">
        <f>SUMIFS('Histórico de Jogos'!$A:$A,'Histórico de Jogos'!$B:$B,"&gt;="&amp;Z$2,'Histórico de Jogos'!$B:$B,"&lt;="&amp;EOMONTH(Z$2,0),'Histórico de Jogos'!$D:$D,$A109,'Histórico de Jogos'!$F:$F,"V")</f>
        <v>0</v>
      </c>
      <c r="AA109" s="80">
        <f>SUMIFS('Histórico de Jogos'!$A:$A,'Histórico de Jogos'!$B:$B,"&gt;="&amp;AA$2,'Histórico de Jogos'!$B:$B,"&lt;="&amp;EOMONTH(AA$2,0),'Histórico de Jogos'!$D:$D,$A109,'Histórico de Jogos'!$F:$F,"V")</f>
        <v>0</v>
      </c>
      <c r="AB109" s="80">
        <f>SUMIFS('Histórico de Jogos'!$A:$A,'Histórico de Jogos'!$B:$B,"&gt;="&amp;AB$2,'Histórico de Jogos'!$B:$B,"&lt;="&amp;EOMONTH(AB$2,0),'Histórico de Jogos'!$D:$D,$A109,'Histórico de Jogos'!$F:$F,"V")</f>
        <v>0</v>
      </c>
      <c r="AC109" s="80">
        <f>SUMIFS('Histórico de Jogos'!$A:$A,'Histórico de Jogos'!$B:$B,"&gt;="&amp;AC$2,'Histórico de Jogos'!$B:$B,"&lt;="&amp;EOMONTH(AC$2,0),'Histórico de Jogos'!$D:$D,$A109,'Histórico de Jogos'!$F:$F,"V")</f>
        <v>0</v>
      </c>
      <c r="AD109" s="80">
        <f>SUMIFS('Histórico de Jogos'!$A:$A,'Histórico de Jogos'!$B:$B,"&gt;="&amp;AD$2,'Histórico de Jogos'!$B:$B,"&lt;="&amp;EOMONTH(AD$2,0),'Histórico de Jogos'!$D:$D,$A109,'Histórico de Jogos'!$F:$F,"V")</f>
        <v>0</v>
      </c>
      <c r="AE109" s="80">
        <f>SUMIFS('Histórico de Jogos'!$A:$A,'Histórico de Jogos'!$B:$B,"&gt;="&amp;AE$2,'Histórico de Jogos'!$B:$B,"&lt;="&amp;EOMONTH(AE$2,0),'Histórico de Jogos'!$D:$D,$A109,'Histórico de Jogos'!$F:$F,"V")</f>
        <v>0</v>
      </c>
      <c r="AF109" s="80">
        <f>SUMIFS('Histórico de Jogos'!$A:$A,'Histórico de Jogos'!$B:$B,"&gt;="&amp;AF$2,'Histórico de Jogos'!$B:$B,"&lt;="&amp;EOMONTH(AF$2,0),'Histórico de Jogos'!$D:$D,$A109,'Histórico de Jogos'!$F:$F,"V")</f>
        <v>0</v>
      </c>
      <c r="AG109" s="80">
        <f>SUMIFS('Histórico de Jogos'!$A:$A,'Histórico de Jogos'!$B:$B,"&gt;="&amp;AG$2,'Histórico de Jogos'!$B:$B,"&lt;="&amp;EOMONTH(AG$2,0),'Histórico de Jogos'!$D:$D,$A109,'Histórico de Jogos'!$F:$F,"V")</f>
        <v>0</v>
      </c>
      <c r="AH109" s="80">
        <f>SUMIFS('Histórico de Jogos'!$A:$A,'Histórico de Jogos'!$B:$B,"&gt;="&amp;AH$2,'Histórico de Jogos'!$B:$B,"&lt;="&amp;EOMONTH(AH$2,0),'Histórico de Jogos'!$D:$D,$A109,'Histórico de Jogos'!$F:$F,"V")</f>
        <v>0</v>
      </c>
      <c r="AI109" s="80">
        <f>SUMIFS('Histórico de Jogos'!$A:$A,'Histórico de Jogos'!$B:$B,"&gt;="&amp;AI$2,'Histórico de Jogos'!$B:$B,"&lt;="&amp;EOMONTH(AI$2,0),'Histórico de Jogos'!$D:$D,$A109,'Histórico de Jogos'!$F:$F,"V")</f>
        <v>0</v>
      </c>
      <c r="AJ109" s="80">
        <f>SUMIFS('Histórico de Jogos'!$A:$A,'Histórico de Jogos'!$B:$B,"&gt;="&amp;AJ$2,'Histórico de Jogos'!$B:$B,"&lt;="&amp;EOMONTH(AJ$2,0),'Histórico de Jogos'!$D:$D,$A109,'Histórico de Jogos'!$F:$F,"V")</f>
        <v>0</v>
      </c>
      <c r="AK109" s="80">
        <f>SUMIFS('Histórico de Jogos'!$A:$A,'Histórico de Jogos'!$B:$B,"&gt;="&amp;AK$2,'Histórico de Jogos'!$B:$B,"&lt;="&amp;EOMONTH(AK$2,0),'Histórico de Jogos'!$D:$D,$A109,'Histórico de Jogos'!$F:$F,"V")</f>
        <v>0</v>
      </c>
      <c r="AL109" s="81">
        <f>SUMIFS('Histórico de Jogos'!$A:$A,'Histórico de Jogos'!$B:$B,"&gt;="&amp;AL$2,'Histórico de Jogos'!$B:$B,"&lt;="&amp;EOMONTH(AL$2,0),'Histórico de Jogos'!$D:$D,$A109,'Histórico de Jogos'!$F:$F,"D")</f>
        <v>0</v>
      </c>
      <c r="AM109" s="81">
        <f>SUMIFS('Histórico de Jogos'!$A:$A,'Histórico de Jogos'!$B:$B,"&gt;="&amp;AM$2,'Histórico de Jogos'!$B:$B,"&lt;="&amp;EOMONTH(AM$2,0),'Histórico de Jogos'!$D:$D,$A109,'Histórico de Jogos'!$F:$F,"D")</f>
        <v>0</v>
      </c>
      <c r="AN109" s="81">
        <f>SUMIFS('Histórico de Jogos'!$A:$A,'Histórico de Jogos'!$B:$B,"&gt;="&amp;AN$2,'Histórico de Jogos'!$B:$B,"&lt;="&amp;EOMONTH(AN$2,0),'Histórico de Jogos'!$D:$D,$A109,'Histórico de Jogos'!$F:$F,"D")</f>
        <v>0</v>
      </c>
      <c r="AO109" s="81">
        <f>SUMIFS('Histórico de Jogos'!$A:$A,'Histórico de Jogos'!$B:$B,"&gt;="&amp;AO$2,'Histórico de Jogos'!$B:$B,"&lt;="&amp;EOMONTH(AO$2,0),'Histórico de Jogos'!$D:$D,$A109,'Histórico de Jogos'!$F:$F,"D")</f>
        <v>0</v>
      </c>
      <c r="AP109" s="81">
        <f>SUMIFS('Histórico de Jogos'!$A:$A,'Histórico de Jogos'!$B:$B,"&gt;="&amp;AP$2,'Histórico de Jogos'!$B:$B,"&lt;="&amp;EOMONTH(AP$2,0),'Histórico de Jogos'!$D:$D,$A109,'Histórico de Jogos'!$F:$F,"D")</f>
        <v>0</v>
      </c>
      <c r="AQ109" s="81">
        <f>SUMIFS('Histórico de Jogos'!$A:$A,'Histórico de Jogos'!$B:$B,"&gt;="&amp;AQ$2,'Histórico de Jogos'!$B:$B,"&lt;="&amp;EOMONTH(AQ$2,0),'Histórico de Jogos'!$D:$D,$A109,'Histórico de Jogos'!$F:$F,"D")</f>
        <v>0</v>
      </c>
      <c r="AR109" s="81">
        <f>SUMIFS('Histórico de Jogos'!$A:$A,'Histórico de Jogos'!$B:$B,"&gt;="&amp;AR$2,'Histórico de Jogos'!$B:$B,"&lt;="&amp;EOMONTH(AR$2,0),'Histórico de Jogos'!$D:$D,$A109,'Histórico de Jogos'!$F:$F,"D")</f>
        <v>0</v>
      </c>
      <c r="AS109" s="81">
        <f>SUMIFS('Histórico de Jogos'!$A:$A,'Histórico de Jogos'!$B:$B,"&gt;="&amp;AS$2,'Histórico de Jogos'!$B:$B,"&lt;="&amp;EOMONTH(AS$2,0),'Histórico de Jogos'!$D:$D,$A109,'Histórico de Jogos'!$F:$F,"D")</f>
        <v>0</v>
      </c>
      <c r="AT109" s="81">
        <f>SUMIFS('Histórico de Jogos'!$A:$A,'Histórico de Jogos'!$B:$B,"&gt;="&amp;AT$2,'Histórico de Jogos'!$B:$B,"&lt;="&amp;EOMONTH(AT$2,0),'Histórico de Jogos'!$D:$D,$A109,'Histórico de Jogos'!$F:$F,"D")</f>
        <v>0</v>
      </c>
      <c r="AU109" s="81">
        <f>SUMIFS('Histórico de Jogos'!$A:$A,'Histórico de Jogos'!$B:$B,"&gt;="&amp;AU$2,'Histórico de Jogos'!$B:$B,"&lt;="&amp;EOMONTH(AU$2,0),'Histórico de Jogos'!$D:$D,$A109,'Histórico de Jogos'!$F:$F,"D")</f>
        <v>0</v>
      </c>
      <c r="AV109" s="81">
        <f>SUMIFS('Histórico de Jogos'!$A:$A,'Histórico de Jogos'!$B:$B,"&gt;="&amp;AV$2,'Histórico de Jogos'!$B:$B,"&lt;="&amp;EOMONTH(AV$2,0),'Histórico de Jogos'!$D:$D,$A109,'Histórico de Jogos'!$F:$F,"D")</f>
        <v>0</v>
      </c>
      <c r="AW109" s="81">
        <f>SUMIFS('Histórico de Jogos'!$A:$A,'Histórico de Jogos'!$B:$B,"&gt;="&amp;AW$2,'Histórico de Jogos'!$B:$B,"&lt;="&amp;EOMONTH(AW$2,0),'Histórico de Jogos'!$D:$D,$A109,'Histórico de Jogos'!$F:$F,"D")</f>
        <v>0</v>
      </c>
      <c r="AX109" s="57">
        <f>SUMIFS('Histórico de Jogos'!$A:$A,'Histórico de Jogos'!$B:$B,"&gt;="&amp;AX$2,'Histórico de Jogos'!$B:$B,"&lt;="&amp;EOMONTH(AX$2,0),'Histórico de Jogos'!$D:$D,$A109,'Histórico de Jogos'!$F:$F,"E")</f>
        <v>0</v>
      </c>
      <c r="AY109" s="57">
        <f>SUMIFS('Histórico de Jogos'!$A:$A,'Histórico de Jogos'!$B:$B,"&gt;="&amp;AY$2,'Histórico de Jogos'!$B:$B,"&lt;="&amp;EOMONTH(AY$2,0),'Histórico de Jogos'!$D:$D,$A109,'Histórico de Jogos'!$F:$F,"E")</f>
        <v>0</v>
      </c>
      <c r="AZ109" s="57">
        <f>SUMIFS('Histórico de Jogos'!$A:$A,'Histórico de Jogos'!$B:$B,"&gt;="&amp;AZ$2,'Histórico de Jogos'!$B:$B,"&lt;="&amp;EOMONTH(AZ$2,0),'Histórico de Jogos'!$D:$D,$A109,'Histórico de Jogos'!$F:$F,"E")</f>
        <v>0</v>
      </c>
      <c r="BA109" s="57">
        <f>SUMIFS('Histórico de Jogos'!$A:$A,'Histórico de Jogos'!$B:$B,"&gt;="&amp;BA$2,'Histórico de Jogos'!$B:$B,"&lt;="&amp;EOMONTH(BA$2,0),'Histórico de Jogos'!$D:$D,$A109,'Histórico de Jogos'!$F:$F,"E")</f>
        <v>0</v>
      </c>
      <c r="BB109" s="57">
        <f>SUMIFS('Histórico de Jogos'!$A:$A,'Histórico de Jogos'!$B:$B,"&gt;="&amp;BB$2,'Histórico de Jogos'!$B:$B,"&lt;="&amp;EOMONTH(BB$2,0),'Histórico de Jogos'!$D:$D,$A109,'Histórico de Jogos'!$F:$F,"E")</f>
        <v>0</v>
      </c>
      <c r="BC109" s="57">
        <f>SUMIFS('Histórico de Jogos'!$A:$A,'Histórico de Jogos'!$B:$B,"&gt;="&amp;BC$2,'Histórico de Jogos'!$B:$B,"&lt;="&amp;EOMONTH(BC$2,0),'Histórico de Jogos'!$D:$D,$A109,'Histórico de Jogos'!$F:$F,"E")</f>
        <v>0</v>
      </c>
      <c r="BD109" s="57">
        <f>SUMIFS('Histórico de Jogos'!$A:$A,'Histórico de Jogos'!$B:$B,"&gt;="&amp;BD$2,'Histórico de Jogos'!$B:$B,"&lt;="&amp;EOMONTH(BD$2,0),'Histórico de Jogos'!$D:$D,$A109,'Histórico de Jogos'!$F:$F,"E")</f>
        <v>0</v>
      </c>
      <c r="BE109" s="57">
        <f>SUMIFS('Histórico de Jogos'!$A:$A,'Histórico de Jogos'!$B:$B,"&gt;="&amp;BE$2,'Histórico de Jogos'!$B:$B,"&lt;="&amp;EOMONTH(BE$2,0),'Histórico de Jogos'!$D:$D,$A109,'Histórico de Jogos'!$F:$F,"E")</f>
        <v>0</v>
      </c>
      <c r="BF109" s="57">
        <f>SUMIFS('Histórico de Jogos'!$A:$A,'Histórico de Jogos'!$B:$B,"&gt;="&amp;BF$2,'Histórico de Jogos'!$B:$B,"&lt;="&amp;EOMONTH(BF$2,0),'Histórico de Jogos'!$D:$D,$A109,'Histórico de Jogos'!$F:$F,"E")</f>
        <v>0</v>
      </c>
      <c r="BG109" s="57">
        <f>SUMIFS('Histórico de Jogos'!$A:$A,'Histórico de Jogos'!$B:$B,"&gt;="&amp;BG$2,'Histórico de Jogos'!$B:$B,"&lt;="&amp;EOMONTH(BG$2,0),'Histórico de Jogos'!$D:$D,$A109,'Histórico de Jogos'!$F:$F,"E")</f>
        <v>0</v>
      </c>
      <c r="BH109" s="57">
        <f>SUMIFS('Histórico de Jogos'!$A:$A,'Histórico de Jogos'!$B:$B,"&gt;="&amp;BH$2,'Histórico de Jogos'!$B:$B,"&lt;="&amp;EOMONTH(BH$2,0),'Histórico de Jogos'!$D:$D,$A109,'Histórico de Jogos'!$F:$F,"E")</f>
        <v>0</v>
      </c>
      <c r="BI109" s="57">
        <f>SUMIFS('Histórico de Jogos'!$A:$A,'Histórico de Jogos'!$B:$B,"&gt;="&amp;BI$2,'Histórico de Jogos'!$B:$B,"&lt;="&amp;EOMONTH(BI$2,0),'Histórico de Jogos'!$D:$D,$A109,'Histórico de Jogos'!$F:$F,"E")</f>
        <v>0</v>
      </c>
      <c r="BJ109" s="79">
        <f t="shared" ref="BJ109:BU109" si="538">SUM(Z109*3)+(AX109)</f>
        <v>0</v>
      </c>
      <c r="BK109" s="79">
        <f t="shared" si="538"/>
        <v>0</v>
      </c>
      <c r="BL109" s="79">
        <f t="shared" si="538"/>
        <v>0</v>
      </c>
      <c r="BM109" s="79">
        <f t="shared" si="538"/>
        <v>0</v>
      </c>
      <c r="BN109" s="79">
        <f t="shared" si="538"/>
        <v>0</v>
      </c>
      <c r="BO109" s="79">
        <f t="shared" si="538"/>
        <v>0</v>
      </c>
      <c r="BP109" s="79">
        <f t="shared" si="538"/>
        <v>0</v>
      </c>
      <c r="BQ109" s="79">
        <f t="shared" si="538"/>
        <v>0</v>
      </c>
      <c r="BR109" s="79">
        <f t="shared" si="538"/>
        <v>0</v>
      </c>
      <c r="BS109" s="79">
        <f t="shared" si="538"/>
        <v>0</v>
      </c>
      <c r="BT109" s="79">
        <f t="shared" si="538"/>
        <v>0</v>
      </c>
      <c r="BU109" s="79">
        <f t="shared" si="538"/>
        <v>0</v>
      </c>
    </row>
    <row r="110">
      <c r="A110" s="22" t="str">
        <f>Atletas!A:A</f>
        <v/>
      </c>
      <c r="B110" s="78">
        <f t="shared" ref="B110:C110" si="539">BJ110/(4*3)</f>
        <v>0</v>
      </c>
      <c r="C110" s="78">
        <f t="shared" si="539"/>
        <v>0</v>
      </c>
      <c r="D110" s="78">
        <f t="shared" si="7"/>
        <v>0</v>
      </c>
      <c r="E110" s="78">
        <f t="shared" ref="E110:F110" si="540">BM110/(4*3)</f>
        <v>0</v>
      </c>
      <c r="F110" s="78">
        <f t="shared" si="540"/>
        <v>0</v>
      </c>
      <c r="G110" s="78">
        <f t="shared" si="9"/>
        <v>0</v>
      </c>
      <c r="H110" s="78">
        <f t="shared" ref="H110:I110" si="541">BP110/(4*3)</f>
        <v>0</v>
      </c>
      <c r="I110" s="78">
        <f t="shared" si="541"/>
        <v>0</v>
      </c>
      <c r="J110" s="78">
        <f t="shared" si="11"/>
        <v>0</v>
      </c>
      <c r="K110" s="78">
        <f t="shared" ref="K110:M110" si="542">BS110/(4*3)</f>
        <v>0</v>
      </c>
      <c r="L110" s="78">
        <f t="shared" si="542"/>
        <v>0</v>
      </c>
      <c r="M110" s="78">
        <f t="shared" si="542"/>
        <v>0</v>
      </c>
      <c r="N110" s="79">
        <f>SUMIFS('Histórico de Jogos'!$A:$A,'Histórico de Jogos'!$B:$B,"&gt;="&amp;N$2,'Histórico de Jogos'!$B:$B,"&lt;="&amp;EOMONTH(N$2,0),'Histórico de Jogos'!$D:$D,$A110)</f>
        <v>0</v>
      </c>
      <c r="O110" s="79">
        <f>SUMIFS('Histórico de Jogos'!$A:$A,'Histórico de Jogos'!$B:$B,"&gt;="&amp;O$2,'Histórico de Jogos'!$B:$B,"&lt;="&amp;EOMONTH(O$2,0),'Histórico de Jogos'!$D:$D,$A110)</f>
        <v>0</v>
      </c>
      <c r="P110" s="79">
        <f>SUMIFS('Histórico de Jogos'!$A:$A,'Histórico de Jogos'!$B:$B,"&gt;="&amp;P$2,'Histórico de Jogos'!$B:$B,"&lt;="&amp;EOMONTH(P$2,0),'Histórico de Jogos'!$D:$D,$A110)</f>
        <v>0</v>
      </c>
      <c r="Q110" s="79">
        <f>SUMIFS('Histórico de Jogos'!$A:$A,'Histórico de Jogos'!$B:$B,"&gt;="&amp;Q$2,'Histórico de Jogos'!$B:$B,"&lt;="&amp;EOMONTH(Q$2,0),'Histórico de Jogos'!$D:$D,$A110)</f>
        <v>0</v>
      </c>
      <c r="R110" s="79">
        <f>SUMIFS('Histórico de Jogos'!$A:$A,'Histórico de Jogos'!$B:$B,"&gt;="&amp;R$2,'Histórico de Jogos'!$B:$B,"&lt;="&amp;EOMONTH(R$2,0),'Histórico de Jogos'!$D:$D,$A110)</f>
        <v>0</v>
      </c>
      <c r="S110" s="79">
        <f>SUMIFS('Histórico de Jogos'!$A:$A,'Histórico de Jogos'!$B:$B,"&gt;="&amp;S$2,'Histórico de Jogos'!$B:$B,"&lt;="&amp;EOMONTH(S$2,0),'Histórico de Jogos'!$D:$D,$A110)</f>
        <v>0</v>
      </c>
      <c r="T110" s="79">
        <f>SUMIFS('Histórico de Jogos'!$A:$A,'Histórico de Jogos'!$B:$B,"&gt;="&amp;T$2,'Histórico de Jogos'!$B:$B,"&lt;="&amp;EOMONTH(T$2,0),'Histórico de Jogos'!$D:$D,$A110)</f>
        <v>0</v>
      </c>
      <c r="U110" s="79">
        <f>SUMIFS('Histórico de Jogos'!$A:$A,'Histórico de Jogos'!$B:$B,"&gt;="&amp;U$2,'Histórico de Jogos'!$B:$B,"&lt;="&amp;EOMONTH(U$2,0),'Histórico de Jogos'!$D:$D,$A110)</f>
        <v>0</v>
      </c>
      <c r="V110" s="79">
        <f>SUMIFS('Histórico de Jogos'!$A:$A,'Histórico de Jogos'!$B:$B,"&gt;="&amp;V$2,'Histórico de Jogos'!$B:$B,"&lt;="&amp;EOMONTH(V$2,0),'Histórico de Jogos'!$D:$D,$A110)</f>
        <v>0</v>
      </c>
      <c r="W110" s="79">
        <f>SUMIFS('Histórico de Jogos'!$A:$A,'Histórico de Jogos'!$B:$B,"&gt;="&amp;W$2,'Histórico de Jogos'!$B:$B,"&lt;="&amp;EOMONTH(W$2,0),'Histórico de Jogos'!$D:$D,$A110)</f>
        <v>0</v>
      </c>
      <c r="X110" s="79">
        <f>SUMIFS('Histórico de Jogos'!$A:$A,'Histórico de Jogos'!$B:$B,"&gt;="&amp;X$2,'Histórico de Jogos'!$B:$B,"&lt;="&amp;EOMONTH(X$2,0),'Histórico de Jogos'!$D:$D,$A110)</f>
        <v>0</v>
      </c>
      <c r="Y110" s="79">
        <f>SUMIFS('Histórico de Jogos'!$A:$A,'Histórico de Jogos'!$B:$B,"&gt;="&amp;Y$2,'Histórico de Jogos'!$B:$B,"&lt;="&amp;EOMONTH(Y$2,0),'Histórico de Jogos'!$D:$D,$A110)</f>
        <v>0</v>
      </c>
      <c r="Z110" s="80">
        <f>SUMIFS('Histórico de Jogos'!$A:$A,'Histórico de Jogos'!$B:$B,"&gt;="&amp;Z$2,'Histórico de Jogos'!$B:$B,"&lt;="&amp;EOMONTH(Z$2,0),'Histórico de Jogos'!$D:$D,$A110,'Histórico de Jogos'!$F:$F,"V")</f>
        <v>0</v>
      </c>
      <c r="AA110" s="80">
        <f>SUMIFS('Histórico de Jogos'!$A:$A,'Histórico de Jogos'!$B:$B,"&gt;="&amp;AA$2,'Histórico de Jogos'!$B:$B,"&lt;="&amp;EOMONTH(AA$2,0),'Histórico de Jogos'!$D:$D,$A110,'Histórico de Jogos'!$F:$F,"V")</f>
        <v>0</v>
      </c>
      <c r="AB110" s="80">
        <f>SUMIFS('Histórico de Jogos'!$A:$A,'Histórico de Jogos'!$B:$B,"&gt;="&amp;AB$2,'Histórico de Jogos'!$B:$B,"&lt;="&amp;EOMONTH(AB$2,0),'Histórico de Jogos'!$D:$D,$A110,'Histórico de Jogos'!$F:$F,"V")</f>
        <v>0</v>
      </c>
      <c r="AC110" s="80">
        <f>SUMIFS('Histórico de Jogos'!$A:$A,'Histórico de Jogos'!$B:$B,"&gt;="&amp;AC$2,'Histórico de Jogos'!$B:$B,"&lt;="&amp;EOMONTH(AC$2,0),'Histórico de Jogos'!$D:$D,$A110,'Histórico de Jogos'!$F:$F,"V")</f>
        <v>0</v>
      </c>
      <c r="AD110" s="80">
        <f>SUMIFS('Histórico de Jogos'!$A:$A,'Histórico de Jogos'!$B:$B,"&gt;="&amp;AD$2,'Histórico de Jogos'!$B:$B,"&lt;="&amp;EOMONTH(AD$2,0),'Histórico de Jogos'!$D:$D,$A110,'Histórico de Jogos'!$F:$F,"V")</f>
        <v>0</v>
      </c>
      <c r="AE110" s="80">
        <f>SUMIFS('Histórico de Jogos'!$A:$A,'Histórico de Jogos'!$B:$B,"&gt;="&amp;AE$2,'Histórico de Jogos'!$B:$B,"&lt;="&amp;EOMONTH(AE$2,0),'Histórico de Jogos'!$D:$D,$A110,'Histórico de Jogos'!$F:$F,"V")</f>
        <v>0</v>
      </c>
      <c r="AF110" s="80">
        <f>SUMIFS('Histórico de Jogos'!$A:$A,'Histórico de Jogos'!$B:$B,"&gt;="&amp;AF$2,'Histórico de Jogos'!$B:$B,"&lt;="&amp;EOMONTH(AF$2,0),'Histórico de Jogos'!$D:$D,$A110,'Histórico de Jogos'!$F:$F,"V")</f>
        <v>0</v>
      </c>
      <c r="AG110" s="80">
        <f>SUMIFS('Histórico de Jogos'!$A:$A,'Histórico de Jogos'!$B:$B,"&gt;="&amp;AG$2,'Histórico de Jogos'!$B:$B,"&lt;="&amp;EOMONTH(AG$2,0),'Histórico de Jogos'!$D:$D,$A110,'Histórico de Jogos'!$F:$F,"V")</f>
        <v>0</v>
      </c>
      <c r="AH110" s="80">
        <f>SUMIFS('Histórico de Jogos'!$A:$A,'Histórico de Jogos'!$B:$B,"&gt;="&amp;AH$2,'Histórico de Jogos'!$B:$B,"&lt;="&amp;EOMONTH(AH$2,0),'Histórico de Jogos'!$D:$D,$A110,'Histórico de Jogos'!$F:$F,"V")</f>
        <v>0</v>
      </c>
      <c r="AI110" s="80">
        <f>SUMIFS('Histórico de Jogos'!$A:$A,'Histórico de Jogos'!$B:$B,"&gt;="&amp;AI$2,'Histórico de Jogos'!$B:$B,"&lt;="&amp;EOMONTH(AI$2,0),'Histórico de Jogos'!$D:$D,$A110,'Histórico de Jogos'!$F:$F,"V")</f>
        <v>0</v>
      </c>
      <c r="AJ110" s="80">
        <f>SUMIFS('Histórico de Jogos'!$A:$A,'Histórico de Jogos'!$B:$B,"&gt;="&amp;AJ$2,'Histórico de Jogos'!$B:$B,"&lt;="&amp;EOMONTH(AJ$2,0),'Histórico de Jogos'!$D:$D,$A110,'Histórico de Jogos'!$F:$F,"V")</f>
        <v>0</v>
      </c>
      <c r="AK110" s="80">
        <f>SUMIFS('Histórico de Jogos'!$A:$A,'Histórico de Jogos'!$B:$B,"&gt;="&amp;AK$2,'Histórico de Jogos'!$B:$B,"&lt;="&amp;EOMONTH(AK$2,0),'Histórico de Jogos'!$D:$D,$A110,'Histórico de Jogos'!$F:$F,"V")</f>
        <v>0</v>
      </c>
      <c r="AL110" s="81">
        <f>SUMIFS('Histórico de Jogos'!$A:$A,'Histórico de Jogos'!$B:$B,"&gt;="&amp;AL$2,'Histórico de Jogos'!$B:$B,"&lt;="&amp;EOMONTH(AL$2,0),'Histórico de Jogos'!$D:$D,$A110,'Histórico de Jogos'!$F:$F,"D")</f>
        <v>0</v>
      </c>
      <c r="AM110" s="81">
        <f>SUMIFS('Histórico de Jogos'!$A:$A,'Histórico de Jogos'!$B:$B,"&gt;="&amp;AM$2,'Histórico de Jogos'!$B:$B,"&lt;="&amp;EOMONTH(AM$2,0),'Histórico de Jogos'!$D:$D,$A110,'Histórico de Jogos'!$F:$F,"D")</f>
        <v>0</v>
      </c>
      <c r="AN110" s="81">
        <f>SUMIFS('Histórico de Jogos'!$A:$A,'Histórico de Jogos'!$B:$B,"&gt;="&amp;AN$2,'Histórico de Jogos'!$B:$B,"&lt;="&amp;EOMONTH(AN$2,0),'Histórico de Jogos'!$D:$D,$A110,'Histórico de Jogos'!$F:$F,"D")</f>
        <v>0</v>
      </c>
      <c r="AO110" s="81">
        <f>SUMIFS('Histórico de Jogos'!$A:$A,'Histórico de Jogos'!$B:$B,"&gt;="&amp;AO$2,'Histórico de Jogos'!$B:$B,"&lt;="&amp;EOMONTH(AO$2,0),'Histórico de Jogos'!$D:$D,$A110,'Histórico de Jogos'!$F:$F,"D")</f>
        <v>0</v>
      </c>
      <c r="AP110" s="81">
        <f>SUMIFS('Histórico de Jogos'!$A:$A,'Histórico de Jogos'!$B:$B,"&gt;="&amp;AP$2,'Histórico de Jogos'!$B:$B,"&lt;="&amp;EOMONTH(AP$2,0),'Histórico de Jogos'!$D:$D,$A110,'Histórico de Jogos'!$F:$F,"D")</f>
        <v>0</v>
      </c>
      <c r="AQ110" s="81">
        <f>SUMIFS('Histórico de Jogos'!$A:$A,'Histórico de Jogos'!$B:$B,"&gt;="&amp;AQ$2,'Histórico de Jogos'!$B:$B,"&lt;="&amp;EOMONTH(AQ$2,0),'Histórico de Jogos'!$D:$D,$A110,'Histórico de Jogos'!$F:$F,"D")</f>
        <v>0</v>
      </c>
      <c r="AR110" s="81">
        <f>SUMIFS('Histórico de Jogos'!$A:$A,'Histórico de Jogos'!$B:$B,"&gt;="&amp;AR$2,'Histórico de Jogos'!$B:$B,"&lt;="&amp;EOMONTH(AR$2,0),'Histórico de Jogos'!$D:$D,$A110,'Histórico de Jogos'!$F:$F,"D")</f>
        <v>0</v>
      </c>
      <c r="AS110" s="81">
        <f>SUMIFS('Histórico de Jogos'!$A:$A,'Histórico de Jogos'!$B:$B,"&gt;="&amp;AS$2,'Histórico de Jogos'!$B:$B,"&lt;="&amp;EOMONTH(AS$2,0),'Histórico de Jogos'!$D:$D,$A110,'Histórico de Jogos'!$F:$F,"D")</f>
        <v>0</v>
      </c>
      <c r="AT110" s="81">
        <f>SUMIFS('Histórico de Jogos'!$A:$A,'Histórico de Jogos'!$B:$B,"&gt;="&amp;AT$2,'Histórico de Jogos'!$B:$B,"&lt;="&amp;EOMONTH(AT$2,0),'Histórico de Jogos'!$D:$D,$A110,'Histórico de Jogos'!$F:$F,"D")</f>
        <v>0</v>
      </c>
      <c r="AU110" s="81">
        <f>SUMIFS('Histórico de Jogos'!$A:$A,'Histórico de Jogos'!$B:$B,"&gt;="&amp;AU$2,'Histórico de Jogos'!$B:$B,"&lt;="&amp;EOMONTH(AU$2,0),'Histórico de Jogos'!$D:$D,$A110,'Histórico de Jogos'!$F:$F,"D")</f>
        <v>0</v>
      </c>
      <c r="AV110" s="81">
        <f>SUMIFS('Histórico de Jogos'!$A:$A,'Histórico de Jogos'!$B:$B,"&gt;="&amp;AV$2,'Histórico de Jogos'!$B:$B,"&lt;="&amp;EOMONTH(AV$2,0),'Histórico de Jogos'!$D:$D,$A110,'Histórico de Jogos'!$F:$F,"D")</f>
        <v>0</v>
      </c>
      <c r="AW110" s="81">
        <f>SUMIFS('Histórico de Jogos'!$A:$A,'Histórico de Jogos'!$B:$B,"&gt;="&amp;AW$2,'Histórico de Jogos'!$B:$B,"&lt;="&amp;EOMONTH(AW$2,0),'Histórico de Jogos'!$D:$D,$A110,'Histórico de Jogos'!$F:$F,"D")</f>
        <v>0</v>
      </c>
      <c r="AX110" s="57">
        <f>SUMIFS('Histórico de Jogos'!$A:$A,'Histórico de Jogos'!$B:$B,"&gt;="&amp;AX$2,'Histórico de Jogos'!$B:$B,"&lt;="&amp;EOMONTH(AX$2,0),'Histórico de Jogos'!$D:$D,$A110,'Histórico de Jogos'!$F:$F,"E")</f>
        <v>0</v>
      </c>
      <c r="AY110" s="57">
        <f>SUMIFS('Histórico de Jogos'!$A:$A,'Histórico de Jogos'!$B:$B,"&gt;="&amp;AY$2,'Histórico de Jogos'!$B:$B,"&lt;="&amp;EOMONTH(AY$2,0),'Histórico de Jogos'!$D:$D,$A110,'Histórico de Jogos'!$F:$F,"E")</f>
        <v>0</v>
      </c>
      <c r="AZ110" s="57">
        <f>SUMIFS('Histórico de Jogos'!$A:$A,'Histórico de Jogos'!$B:$B,"&gt;="&amp;AZ$2,'Histórico de Jogos'!$B:$B,"&lt;="&amp;EOMONTH(AZ$2,0),'Histórico de Jogos'!$D:$D,$A110,'Histórico de Jogos'!$F:$F,"E")</f>
        <v>0</v>
      </c>
      <c r="BA110" s="57">
        <f>SUMIFS('Histórico de Jogos'!$A:$A,'Histórico de Jogos'!$B:$B,"&gt;="&amp;BA$2,'Histórico de Jogos'!$B:$B,"&lt;="&amp;EOMONTH(BA$2,0),'Histórico de Jogos'!$D:$D,$A110,'Histórico de Jogos'!$F:$F,"E")</f>
        <v>0</v>
      </c>
      <c r="BB110" s="57">
        <f>SUMIFS('Histórico de Jogos'!$A:$A,'Histórico de Jogos'!$B:$B,"&gt;="&amp;BB$2,'Histórico de Jogos'!$B:$B,"&lt;="&amp;EOMONTH(BB$2,0),'Histórico de Jogos'!$D:$D,$A110,'Histórico de Jogos'!$F:$F,"E")</f>
        <v>0</v>
      </c>
      <c r="BC110" s="57">
        <f>SUMIFS('Histórico de Jogos'!$A:$A,'Histórico de Jogos'!$B:$B,"&gt;="&amp;BC$2,'Histórico de Jogos'!$B:$B,"&lt;="&amp;EOMONTH(BC$2,0),'Histórico de Jogos'!$D:$D,$A110,'Histórico de Jogos'!$F:$F,"E")</f>
        <v>0</v>
      </c>
      <c r="BD110" s="57">
        <f>SUMIFS('Histórico de Jogos'!$A:$A,'Histórico de Jogos'!$B:$B,"&gt;="&amp;BD$2,'Histórico de Jogos'!$B:$B,"&lt;="&amp;EOMONTH(BD$2,0),'Histórico de Jogos'!$D:$D,$A110,'Histórico de Jogos'!$F:$F,"E")</f>
        <v>0</v>
      </c>
      <c r="BE110" s="57">
        <f>SUMIFS('Histórico de Jogos'!$A:$A,'Histórico de Jogos'!$B:$B,"&gt;="&amp;BE$2,'Histórico de Jogos'!$B:$B,"&lt;="&amp;EOMONTH(BE$2,0),'Histórico de Jogos'!$D:$D,$A110,'Histórico de Jogos'!$F:$F,"E")</f>
        <v>0</v>
      </c>
      <c r="BF110" s="57">
        <f>SUMIFS('Histórico de Jogos'!$A:$A,'Histórico de Jogos'!$B:$B,"&gt;="&amp;BF$2,'Histórico de Jogos'!$B:$B,"&lt;="&amp;EOMONTH(BF$2,0),'Histórico de Jogos'!$D:$D,$A110,'Histórico de Jogos'!$F:$F,"E")</f>
        <v>0</v>
      </c>
      <c r="BG110" s="57">
        <f>SUMIFS('Histórico de Jogos'!$A:$A,'Histórico de Jogos'!$B:$B,"&gt;="&amp;BG$2,'Histórico de Jogos'!$B:$B,"&lt;="&amp;EOMONTH(BG$2,0),'Histórico de Jogos'!$D:$D,$A110,'Histórico de Jogos'!$F:$F,"E")</f>
        <v>0</v>
      </c>
      <c r="BH110" s="57">
        <f>SUMIFS('Histórico de Jogos'!$A:$A,'Histórico de Jogos'!$B:$B,"&gt;="&amp;BH$2,'Histórico de Jogos'!$B:$B,"&lt;="&amp;EOMONTH(BH$2,0),'Histórico de Jogos'!$D:$D,$A110,'Histórico de Jogos'!$F:$F,"E")</f>
        <v>0</v>
      </c>
      <c r="BI110" s="57">
        <f>SUMIFS('Histórico de Jogos'!$A:$A,'Histórico de Jogos'!$B:$B,"&gt;="&amp;BI$2,'Histórico de Jogos'!$B:$B,"&lt;="&amp;EOMONTH(BI$2,0),'Histórico de Jogos'!$D:$D,$A110,'Histórico de Jogos'!$F:$F,"E")</f>
        <v>0</v>
      </c>
      <c r="BJ110" s="79">
        <f t="shared" ref="BJ110:BU110" si="543">SUM(Z110*3)+(AX110)</f>
        <v>0</v>
      </c>
      <c r="BK110" s="79">
        <f t="shared" si="543"/>
        <v>0</v>
      </c>
      <c r="BL110" s="79">
        <f t="shared" si="543"/>
        <v>0</v>
      </c>
      <c r="BM110" s="79">
        <f t="shared" si="543"/>
        <v>0</v>
      </c>
      <c r="BN110" s="79">
        <f t="shared" si="543"/>
        <v>0</v>
      </c>
      <c r="BO110" s="79">
        <f t="shared" si="543"/>
        <v>0</v>
      </c>
      <c r="BP110" s="79">
        <f t="shared" si="543"/>
        <v>0</v>
      </c>
      <c r="BQ110" s="79">
        <f t="shared" si="543"/>
        <v>0</v>
      </c>
      <c r="BR110" s="79">
        <f t="shared" si="543"/>
        <v>0</v>
      </c>
      <c r="BS110" s="79">
        <f t="shared" si="543"/>
        <v>0</v>
      </c>
      <c r="BT110" s="79">
        <f t="shared" si="543"/>
        <v>0</v>
      </c>
      <c r="BU110" s="79">
        <f t="shared" si="543"/>
        <v>0</v>
      </c>
    </row>
    <row r="111">
      <c r="A111" s="22" t="str">
        <f>Atletas!A:A</f>
        <v/>
      </c>
      <c r="B111" s="78">
        <f t="shared" ref="B111:C111" si="544">BJ111/(4*3)</f>
        <v>0</v>
      </c>
      <c r="C111" s="78">
        <f t="shared" si="544"/>
        <v>0</v>
      </c>
      <c r="D111" s="78">
        <f t="shared" si="7"/>
        <v>0</v>
      </c>
      <c r="E111" s="78">
        <f t="shared" ref="E111:F111" si="545">BM111/(4*3)</f>
        <v>0</v>
      </c>
      <c r="F111" s="78">
        <f t="shared" si="545"/>
        <v>0</v>
      </c>
      <c r="G111" s="78">
        <f t="shared" si="9"/>
        <v>0</v>
      </c>
      <c r="H111" s="78">
        <f t="shared" ref="H111:I111" si="546">BP111/(4*3)</f>
        <v>0</v>
      </c>
      <c r="I111" s="78">
        <f t="shared" si="546"/>
        <v>0</v>
      </c>
      <c r="J111" s="78">
        <f t="shared" si="11"/>
        <v>0</v>
      </c>
      <c r="K111" s="78">
        <f t="shared" ref="K111:M111" si="547">BS111/(4*3)</f>
        <v>0</v>
      </c>
      <c r="L111" s="78">
        <f t="shared" si="547"/>
        <v>0</v>
      </c>
      <c r="M111" s="78">
        <f t="shared" si="547"/>
        <v>0</v>
      </c>
      <c r="N111" s="79">
        <f>SUMIFS('Histórico de Jogos'!$A:$A,'Histórico de Jogos'!$B:$B,"&gt;="&amp;N$2,'Histórico de Jogos'!$B:$B,"&lt;="&amp;EOMONTH(N$2,0),'Histórico de Jogos'!$D:$D,$A111)</f>
        <v>0</v>
      </c>
      <c r="O111" s="79">
        <f>SUMIFS('Histórico de Jogos'!$A:$A,'Histórico de Jogos'!$B:$B,"&gt;="&amp;O$2,'Histórico de Jogos'!$B:$B,"&lt;="&amp;EOMONTH(O$2,0),'Histórico de Jogos'!$D:$D,$A111)</f>
        <v>0</v>
      </c>
      <c r="P111" s="79">
        <f>SUMIFS('Histórico de Jogos'!$A:$A,'Histórico de Jogos'!$B:$B,"&gt;="&amp;P$2,'Histórico de Jogos'!$B:$B,"&lt;="&amp;EOMONTH(P$2,0),'Histórico de Jogos'!$D:$D,$A111)</f>
        <v>0</v>
      </c>
      <c r="Q111" s="79">
        <f>SUMIFS('Histórico de Jogos'!$A:$A,'Histórico de Jogos'!$B:$B,"&gt;="&amp;Q$2,'Histórico de Jogos'!$B:$B,"&lt;="&amp;EOMONTH(Q$2,0),'Histórico de Jogos'!$D:$D,$A111)</f>
        <v>0</v>
      </c>
      <c r="R111" s="79">
        <f>SUMIFS('Histórico de Jogos'!$A:$A,'Histórico de Jogos'!$B:$B,"&gt;="&amp;R$2,'Histórico de Jogos'!$B:$B,"&lt;="&amp;EOMONTH(R$2,0),'Histórico de Jogos'!$D:$D,$A111)</f>
        <v>0</v>
      </c>
      <c r="S111" s="79">
        <f>SUMIFS('Histórico de Jogos'!$A:$A,'Histórico de Jogos'!$B:$B,"&gt;="&amp;S$2,'Histórico de Jogos'!$B:$B,"&lt;="&amp;EOMONTH(S$2,0),'Histórico de Jogos'!$D:$D,$A111)</f>
        <v>0</v>
      </c>
      <c r="T111" s="79">
        <f>SUMIFS('Histórico de Jogos'!$A:$A,'Histórico de Jogos'!$B:$B,"&gt;="&amp;T$2,'Histórico de Jogos'!$B:$B,"&lt;="&amp;EOMONTH(T$2,0),'Histórico de Jogos'!$D:$D,$A111)</f>
        <v>0</v>
      </c>
      <c r="U111" s="79">
        <f>SUMIFS('Histórico de Jogos'!$A:$A,'Histórico de Jogos'!$B:$B,"&gt;="&amp;U$2,'Histórico de Jogos'!$B:$B,"&lt;="&amp;EOMONTH(U$2,0),'Histórico de Jogos'!$D:$D,$A111)</f>
        <v>0</v>
      </c>
      <c r="V111" s="79">
        <f>SUMIFS('Histórico de Jogos'!$A:$A,'Histórico de Jogos'!$B:$B,"&gt;="&amp;V$2,'Histórico de Jogos'!$B:$B,"&lt;="&amp;EOMONTH(V$2,0),'Histórico de Jogos'!$D:$D,$A111)</f>
        <v>0</v>
      </c>
      <c r="W111" s="79">
        <f>SUMIFS('Histórico de Jogos'!$A:$A,'Histórico de Jogos'!$B:$B,"&gt;="&amp;W$2,'Histórico de Jogos'!$B:$B,"&lt;="&amp;EOMONTH(W$2,0),'Histórico de Jogos'!$D:$D,$A111)</f>
        <v>0</v>
      </c>
      <c r="X111" s="79">
        <f>SUMIFS('Histórico de Jogos'!$A:$A,'Histórico de Jogos'!$B:$B,"&gt;="&amp;X$2,'Histórico de Jogos'!$B:$B,"&lt;="&amp;EOMONTH(X$2,0),'Histórico de Jogos'!$D:$D,$A111)</f>
        <v>0</v>
      </c>
      <c r="Y111" s="79">
        <f>SUMIFS('Histórico de Jogos'!$A:$A,'Histórico de Jogos'!$B:$B,"&gt;="&amp;Y$2,'Histórico de Jogos'!$B:$B,"&lt;="&amp;EOMONTH(Y$2,0),'Histórico de Jogos'!$D:$D,$A111)</f>
        <v>0</v>
      </c>
      <c r="Z111" s="80">
        <f>SUMIFS('Histórico de Jogos'!$A:$A,'Histórico de Jogos'!$B:$B,"&gt;="&amp;Z$2,'Histórico de Jogos'!$B:$B,"&lt;="&amp;EOMONTH(Z$2,0),'Histórico de Jogos'!$D:$D,$A111,'Histórico de Jogos'!$F:$F,"V")</f>
        <v>0</v>
      </c>
      <c r="AA111" s="80">
        <f>SUMIFS('Histórico de Jogos'!$A:$A,'Histórico de Jogos'!$B:$B,"&gt;="&amp;AA$2,'Histórico de Jogos'!$B:$B,"&lt;="&amp;EOMONTH(AA$2,0),'Histórico de Jogos'!$D:$D,$A111,'Histórico de Jogos'!$F:$F,"V")</f>
        <v>0</v>
      </c>
      <c r="AB111" s="80">
        <f>SUMIFS('Histórico de Jogos'!$A:$A,'Histórico de Jogos'!$B:$B,"&gt;="&amp;AB$2,'Histórico de Jogos'!$B:$B,"&lt;="&amp;EOMONTH(AB$2,0),'Histórico de Jogos'!$D:$D,$A111,'Histórico de Jogos'!$F:$F,"V")</f>
        <v>0</v>
      </c>
      <c r="AC111" s="80">
        <f>SUMIFS('Histórico de Jogos'!$A:$A,'Histórico de Jogos'!$B:$B,"&gt;="&amp;AC$2,'Histórico de Jogos'!$B:$B,"&lt;="&amp;EOMONTH(AC$2,0),'Histórico de Jogos'!$D:$D,$A111,'Histórico de Jogos'!$F:$F,"V")</f>
        <v>0</v>
      </c>
      <c r="AD111" s="80">
        <f>SUMIFS('Histórico de Jogos'!$A:$A,'Histórico de Jogos'!$B:$B,"&gt;="&amp;AD$2,'Histórico de Jogos'!$B:$B,"&lt;="&amp;EOMONTH(AD$2,0),'Histórico de Jogos'!$D:$D,$A111,'Histórico de Jogos'!$F:$F,"V")</f>
        <v>0</v>
      </c>
      <c r="AE111" s="80">
        <f>SUMIFS('Histórico de Jogos'!$A:$A,'Histórico de Jogos'!$B:$B,"&gt;="&amp;AE$2,'Histórico de Jogos'!$B:$B,"&lt;="&amp;EOMONTH(AE$2,0),'Histórico de Jogos'!$D:$D,$A111,'Histórico de Jogos'!$F:$F,"V")</f>
        <v>0</v>
      </c>
      <c r="AF111" s="80">
        <f>SUMIFS('Histórico de Jogos'!$A:$A,'Histórico de Jogos'!$B:$B,"&gt;="&amp;AF$2,'Histórico de Jogos'!$B:$B,"&lt;="&amp;EOMONTH(AF$2,0),'Histórico de Jogos'!$D:$D,$A111,'Histórico de Jogos'!$F:$F,"V")</f>
        <v>0</v>
      </c>
      <c r="AG111" s="80">
        <f>SUMIFS('Histórico de Jogos'!$A:$A,'Histórico de Jogos'!$B:$B,"&gt;="&amp;AG$2,'Histórico de Jogos'!$B:$B,"&lt;="&amp;EOMONTH(AG$2,0),'Histórico de Jogos'!$D:$D,$A111,'Histórico de Jogos'!$F:$F,"V")</f>
        <v>0</v>
      </c>
      <c r="AH111" s="80">
        <f>SUMIFS('Histórico de Jogos'!$A:$A,'Histórico de Jogos'!$B:$B,"&gt;="&amp;AH$2,'Histórico de Jogos'!$B:$B,"&lt;="&amp;EOMONTH(AH$2,0),'Histórico de Jogos'!$D:$D,$A111,'Histórico de Jogos'!$F:$F,"V")</f>
        <v>0</v>
      </c>
      <c r="AI111" s="80">
        <f>SUMIFS('Histórico de Jogos'!$A:$A,'Histórico de Jogos'!$B:$B,"&gt;="&amp;AI$2,'Histórico de Jogos'!$B:$B,"&lt;="&amp;EOMONTH(AI$2,0),'Histórico de Jogos'!$D:$D,$A111,'Histórico de Jogos'!$F:$F,"V")</f>
        <v>0</v>
      </c>
      <c r="AJ111" s="80">
        <f>SUMIFS('Histórico de Jogos'!$A:$A,'Histórico de Jogos'!$B:$B,"&gt;="&amp;AJ$2,'Histórico de Jogos'!$B:$B,"&lt;="&amp;EOMONTH(AJ$2,0),'Histórico de Jogos'!$D:$D,$A111,'Histórico de Jogos'!$F:$F,"V")</f>
        <v>0</v>
      </c>
      <c r="AK111" s="80">
        <f>SUMIFS('Histórico de Jogos'!$A:$A,'Histórico de Jogos'!$B:$B,"&gt;="&amp;AK$2,'Histórico de Jogos'!$B:$B,"&lt;="&amp;EOMONTH(AK$2,0),'Histórico de Jogos'!$D:$D,$A111,'Histórico de Jogos'!$F:$F,"V")</f>
        <v>0</v>
      </c>
      <c r="AL111" s="81">
        <f>SUMIFS('Histórico de Jogos'!$A:$A,'Histórico de Jogos'!$B:$B,"&gt;="&amp;AL$2,'Histórico de Jogos'!$B:$B,"&lt;="&amp;EOMONTH(AL$2,0),'Histórico de Jogos'!$D:$D,$A111,'Histórico de Jogos'!$F:$F,"D")</f>
        <v>0</v>
      </c>
      <c r="AM111" s="81">
        <f>SUMIFS('Histórico de Jogos'!$A:$A,'Histórico de Jogos'!$B:$B,"&gt;="&amp;AM$2,'Histórico de Jogos'!$B:$B,"&lt;="&amp;EOMONTH(AM$2,0),'Histórico de Jogos'!$D:$D,$A111,'Histórico de Jogos'!$F:$F,"D")</f>
        <v>0</v>
      </c>
      <c r="AN111" s="81">
        <f>SUMIFS('Histórico de Jogos'!$A:$A,'Histórico de Jogos'!$B:$B,"&gt;="&amp;AN$2,'Histórico de Jogos'!$B:$B,"&lt;="&amp;EOMONTH(AN$2,0),'Histórico de Jogos'!$D:$D,$A111,'Histórico de Jogos'!$F:$F,"D")</f>
        <v>0</v>
      </c>
      <c r="AO111" s="81">
        <f>SUMIFS('Histórico de Jogos'!$A:$A,'Histórico de Jogos'!$B:$B,"&gt;="&amp;AO$2,'Histórico de Jogos'!$B:$B,"&lt;="&amp;EOMONTH(AO$2,0),'Histórico de Jogos'!$D:$D,$A111,'Histórico de Jogos'!$F:$F,"D")</f>
        <v>0</v>
      </c>
      <c r="AP111" s="81">
        <f>SUMIFS('Histórico de Jogos'!$A:$A,'Histórico de Jogos'!$B:$B,"&gt;="&amp;AP$2,'Histórico de Jogos'!$B:$B,"&lt;="&amp;EOMONTH(AP$2,0),'Histórico de Jogos'!$D:$D,$A111,'Histórico de Jogos'!$F:$F,"D")</f>
        <v>0</v>
      </c>
      <c r="AQ111" s="81">
        <f>SUMIFS('Histórico de Jogos'!$A:$A,'Histórico de Jogos'!$B:$B,"&gt;="&amp;AQ$2,'Histórico de Jogos'!$B:$B,"&lt;="&amp;EOMONTH(AQ$2,0),'Histórico de Jogos'!$D:$D,$A111,'Histórico de Jogos'!$F:$F,"D")</f>
        <v>0</v>
      </c>
      <c r="AR111" s="81">
        <f>SUMIFS('Histórico de Jogos'!$A:$A,'Histórico de Jogos'!$B:$B,"&gt;="&amp;AR$2,'Histórico de Jogos'!$B:$B,"&lt;="&amp;EOMONTH(AR$2,0),'Histórico de Jogos'!$D:$D,$A111,'Histórico de Jogos'!$F:$F,"D")</f>
        <v>0</v>
      </c>
      <c r="AS111" s="81">
        <f>SUMIFS('Histórico de Jogos'!$A:$A,'Histórico de Jogos'!$B:$B,"&gt;="&amp;AS$2,'Histórico de Jogos'!$B:$B,"&lt;="&amp;EOMONTH(AS$2,0),'Histórico de Jogos'!$D:$D,$A111,'Histórico de Jogos'!$F:$F,"D")</f>
        <v>0</v>
      </c>
      <c r="AT111" s="81">
        <f>SUMIFS('Histórico de Jogos'!$A:$A,'Histórico de Jogos'!$B:$B,"&gt;="&amp;AT$2,'Histórico de Jogos'!$B:$B,"&lt;="&amp;EOMONTH(AT$2,0),'Histórico de Jogos'!$D:$D,$A111,'Histórico de Jogos'!$F:$F,"D")</f>
        <v>0</v>
      </c>
      <c r="AU111" s="81">
        <f>SUMIFS('Histórico de Jogos'!$A:$A,'Histórico de Jogos'!$B:$B,"&gt;="&amp;AU$2,'Histórico de Jogos'!$B:$B,"&lt;="&amp;EOMONTH(AU$2,0),'Histórico de Jogos'!$D:$D,$A111,'Histórico de Jogos'!$F:$F,"D")</f>
        <v>0</v>
      </c>
      <c r="AV111" s="81">
        <f>SUMIFS('Histórico de Jogos'!$A:$A,'Histórico de Jogos'!$B:$B,"&gt;="&amp;AV$2,'Histórico de Jogos'!$B:$B,"&lt;="&amp;EOMONTH(AV$2,0),'Histórico de Jogos'!$D:$D,$A111,'Histórico de Jogos'!$F:$F,"D")</f>
        <v>0</v>
      </c>
      <c r="AW111" s="81">
        <f>SUMIFS('Histórico de Jogos'!$A:$A,'Histórico de Jogos'!$B:$B,"&gt;="&amp;AW$2,'Histórico de Jogos'!$B:$B,"&lt;="&amp;EOMONTH(AW$2,0),'Histórico de Jogos'!$D:$D,$A111,'Histórico de Jogos'!$F:$F,"D")</f>
        <v>0</v>
      </c>
      <c r="AX111" s="57">
        <f>SUMIFS('Histórico de Jogos'!$A:$A,'Histórico de Jogos'!$B:$B,"&gt;="&amp;AX$2,'Histórico de Jogos'!$B:$B,"&lt;="&amp;EOMONTH(AX$2,0),'Histórico de Jogos'!$D:$D,$A111,'Histórico de Jogos'!$F:$F,"E")</f>
        <v>0</v>
      </c>
      <c r="AY111" s="57">
        <f>SUMIFS('Histórico de Jogos'!$A:$A,'Histórico de Jogos'!$B:$B,"&gt;="&amp;AY$2,'Histórico de Jogos'!$B:$B,"&lt;="&amp;EOMONTH(AY$2,0),'Histórico de Jogos'!$D:$D,$A111,'Histórico de Jogos'!$F:$F,"E")</f>
        <v>0</v>
      </c>
      <c r="AZ111" s="57">
        <f>SUMIFS('Histórico de Jogos'!$A:$A,'Histórico de Jogos'!$B:$B,"&gt;="&amp;AZ$2,'Histórico de Jogos'!$B:$B,"&lt;="&amp;EOMONTH(AZ$2,0),'Histórico de Jogos'!$D:$D,$A111,'Histórico de Jogos'!$F:$F,"E")</f>
        <v>0</v>
      </c>
      <c r="BA111" s="57">
        <f>SUMIFS('Histórico de Jogos'!$A:$A,'Histórico de Jogos'!$B:$B,"&gt;="&amp;BA$2,'Histórico de Jogos'!$B:$B,"&lt;="&amp;EOMONTH(BA$2,0),'Histórico de Jogos'!$D:$D,$A111,'Histórico de Jogos'!$F:$F,"E")</f>
        <v>0</v>
      </c>
      <c r="BB111" s="57">
        <f>SUMIFS('Histórico de Jogos'!$A:$A,'Histórico de Jogos'!$B:$B,"&gt;="&amp;BB$2,'Histórico de Jogos'!$B:$B,"&lt;="&amp;EOMONTH(BB$2,0),'Histórico de Jogos'!$D:$D,$A111,'Histórico de Jogos'!$F:$F,"E")</f>
        <v>0</v>
      </c>
      <c r="BC111" s="57">
        <f>SUMIFS('Histórico de Jogos'!$A:$A,'Histórico de Jogos'!$B:$B,"&gt;="&amp;BC$2,'Histórico de Jogos'!$B:$B,"&lt;="&amp;EOMONTH(BC$2,0),'Histórico de Jogos'!$D:$D,$A111,'Histórico de Jogos'!$F:$F,"E")</f>
        <v>0</v>
      </c>
      <c r="BD111" s="57">
        <f>SUMIFS('Histórico de Jogos'!$A:$A,'Histórico de Jogos'!$B:$B,"&gt;="&amp;BD$2,'Histórico de Jogos'!$B:$B,"&lt;="&amp;EOMONTH(BD$2,0),'Histórico de Jogos'!$D:$D,$A111,'Histórico de Jogos'!$F:$F,"E")</f>
        <v>0</v>
      </c>
      <c r="BE111" s="57">
        <f>SUMIFS('Histórico de Jogos'!$A:$A,'Histórico de Jogos'!$B:$B,"&gt;="&amp;BE$2,'Histórico de Jogos'!$B:$B,"&lt;="&amp;EOMONTH(BE$2,0),'Histórico de Jogos'!$D:$D,$A111,'Histórico de Jogos'!$F:$F,"E")</f>
        <v>0</v>
      </c>
      <c r="BF111" s="57">
        <f>SUMIFS('Histórico de Jogos'!$A:$A,'Histórico de Jogos'!$B:$B,"&gt;="&amp;BF$2,'Histórico de Jogos'!$B:$B,"&lt;="&amp;EOMONTH(BF$2,0),'Histórico de Jogos'!$D:$D,$A111,'Histórico de Jogos'!$F:$F,"E")</f>
        <v>0</v>
      </c>
      <c r="BG111" s="57">
        <f>SUMIFS('Histórico de Jogos'!$A:$A,'Histórico de Jogos'!$B:$B,"&gt;="&amp;BG$2,'Histórico de Jogos'!$B:$B,"&lt;="&amp;EOMONTH(BG$2,0),'Histórico de Jogos'!$D:$D,$A111,'Histórico de Jogos'!$F:$F,"E")</f>
        <v>0</v>
      </c>
      <c r="BH111" s="57">
        <f>SUMIFS('Histórico de Jogos'!$A:$A,'Histórico de Jogos'!$B:$B,"&gt;="&amp;BH$2,'Histórico de Jogos'!$B:$B,"&lt;="&amp;EOMONTH(BH$2,0),'Histórico de Jogos'!$D:$D,$A111,'Histórico de Jogos'!$F:$F,"E")</f>
        <v>0</v>
      </c>
      <c r="BI111" s="57">
        <f>SUMIFS('Histórico de Jogos'!$A:$A,'Histórico de Jogos'!$B:$B,"&gt;="&amp;BI$2,'Histórico de Jogos'!$B:$B,"&lt;="&amp;EOMONTH(BI$2,0),'Histórico de Jogos'!$D:$D,$A111,'Histórico de Jogos'!$F:$F,"E")</f>
        <v>0</v>
      </c>
      <c r="BJ111" s="79">
        <f t="shared" ref="BJ111:BU111" si="548">SUM(Z111*3)+(AX111)</f>
        <v>0</v>
      </c>
      <c r="BK111" s="79">
        <f t="shared" si="548"/>
        <v>0</v>
      </c>
      <c r="BL111" s="79">
        <f t="shared" si="548"/>
        <v>0</v>
      </c>
      <c r="BM111" s="79">
        <f t="shared" si="548"/>
        <v>0</v>
      </c>
      <c r="BN111" s="79">
        <f t="shared" si="548"/>
        <v>0</v>
      </c>
      <c r="BO111" s="79">
        <f t="shared" si="548"/>
        <v>0</v>
      </c>
      <c r="BP111" s="79">
        <f t="shared" si="548"/>
        <v>0</v>
      </c>
      <c r="BQ111" s="79">
        <f t="shared" si="548"/>
        <v>0</v>
      </c>
      <c r="BR111" s="79">
        <f t="shared" si="548"/>
        <v>0</v>
      </c>
      <c r="BS111" s="79">
        <f t="shared" si="548"/>
        <v>0</v>
      </c>
      <c r="BT111" s="79">
        <f t="shared" si="548"/>
        <v>0</v>
      </c>
      <c r="BU111" s="79">
        <f t="shared" si="548"/>
        <v>0</v>
      </c>
    </row>
    <row r="112">
      <c r="A112" s="22" t="str">
        <f>Atletas!A:A</f>
        <v/>
      </c>
      <c r="B112" s="78">
        <f t="shared" ref="B112:C112" si="549">BJ112/(4*3)</f>
        <v>0</v>
      </c>
      <c r="C112" s="78">
        <f t="shared" si="549"/>
        <v>0</v>
      </c>
      <c r="D112" s="78">
        <f t="shared" si="7"/>
        <v>0</v>
      </c>
      <c r="E112" s="78">
        <f t="shared" ref="E112:F112" si="550">BM112/(4*3)</f>
        <v>0</v>
      </c>
      <c r="F112" s="78">
        <f t="shared" si="550"/>
        <v>0</v>
      </c>
      <c r="G112" s="78">
        <f t="shared" si="9"/>
        <v>0</v>
      </c>
      <c r="H112" s="78">
        <f t="shared" ref="H112:I112" si="551">BP112/(4*3)</f>
        <v>0</v>
      </c>
      <c r="I112" s="78">
        <f t="shared" si="551"/>
        <v>0</v>
      </c>
      <c r="J112" s="78">
        <f t="shared" si="11"/>
        <v>0</v>
      </c>
      <c r="K112" s="78">
        <f t="shared" ref="K112:M112" si="552">BS112/(4*3)</f>
        <v>0</v>
      </c>
      <c r="L112" s="78">
        <f t="shared" si="552"/>
        <v>0</v>
      </c>
      <c r="M112" s="78">
        <f t="shared" si="552"/>
        <v>0</v>
      </c>
      <c r="N112" s="79">
        <f>SUMIFS('Histórico de Jogos'!$A:$A,'Histórico de Jogos'!$B:$B,"&gt;="&amp;N$2,'Histórico de Jogos'!$B:$B,"&lt;="&amp;EOMONTH(N$2,0),'Histórico de Jogos'!$D:$D,$A112)</f>
        <v>0</v>
      </c>
      <c r="O112" s="79">
        <f>SUMIFS('Histórico de Jogos'!$A:$A,'Histórico de Jogos'!$B:$B,"&gt;="&amp;O$2,'Histórico de Jogos'!$B:$B,"&lt;="&amp;EOMONTH(O$2,0),'Histórico de Jogos'!$D:$D,$A112)</f>
        <v>0</v>
      </c>
      <c r="P112" s="79">
        <f>SUMIFS('Histórico de Jogos'!$A:$A,'Histórico de Jogos'!$B:$B,"&gt;="&amp;P$2,'Histórico de Jogos'!$B:$B,"&lt;="&amp;EOMONTH(P$2,0),'Histórico de Jogos'!$D:$D,$A112)</f>
        <v>0</v>
      </c>
      <c r="Q112" s="79">
        <f>SUMIFS('Histórico de Jogos'!$A:$A,'Histórico de Jogos'!$B:$B,"&gt;="&amp;Q$2,'Histórico de Jogos'!$B:$B,"&lt;="&amp;EOMONTH(Q$2,0),'Histórico de Jogos'!$D:$D,$A112)</f>
        <v>0</v>
      </c>
      <c r="R112" s="79">
        <f>SUMIFS('Histórico de Jogos'!$A:$A,'Histórico de Jogos'!$B:$B,"&gt;="&amp;R$2,'Histórico de Jogos'!$B:$B,"&lt;="&amp;EOMONTH(R$2,0),'Histórico de Jogos'!$D:$D,$A112)</f>
        <v>0</v>
      </c>
      <c r="S112" s="79">
        <f>SUMIFS('Histórico de Jogos'!$A:$A,'Histórico de Jogos'!$B:$B,"&gt;="&amp;S$2,'Histórico de Jogos'!$B:$B,"&lt;="&amp;EOMONTH(S$2,0),'Histórico de Jogos'!$D:$D,$A112)</f>
        <v>0</v>
      </c>
      <c r="T112" s="79">
        <f>SUMIFS('Histórico de Jogos'!$A:$A,'Histórico de Jogos'!$B:$B,"&gt;="&amp;T$2,'Histórico de Jogos'!$B:$B,"&lt;="&amp;EOMONTH(T$2,0),'Histórico de Jogos'!$D:$D,$A112)</f>
        <v>0</v>
      </c>
      <c r="U112" s="79">
        <f>SUMIFS('Histórico de Jogos'!$A:$A,'Histórico de Jogos'!$B:$B,"&gt;="&amp;U$2,'Histórico de Jogos'!$B:$B,"&lt;="&amp;EOMONTH(U$2,0),'Histórico de Jogos'!$D:$D,$A112)</f>
        <v>0</v>
      </c>
      <c r="V112" s="79">
        <f>SUMIFS('Histórico de Jogos'!$A:$A,'Histórico de Jogos'!$B:$B,"&gt;="&amp;V$2,'Histórico de Jogos'!$B:$B,"&lt;="&amp;EOMONTH(V$2,0),'Histórico de Jogos'!$D:$D,$A112)</f>
        <v>0</v>
      </c>
      <c r="W112" s="79">
        <f>SUMIFS('Histórico de Jogos'!$A:$A,'Histórico de Jogos'!$B:$B,"&gt;="&amp;W$2,'Histórico de Jogos'!$B:$B,"&lt;="&amp;EOMONTH(W$2,0),'Histórico de Jogos'!$D:$D,$A112)</f>
        <v>0</v>
      </c>
      <c r="X112" s="79">
        <f>SUMIFS('Histórico de Jogos'!$A:$A,'Histórico de Jogos'!$B:$B,"&gt;="&amp;X$2,'Histórico de Jogos'!$B:$B,"&lt;="&amp;EOMONTH(X$2,0),'Histórico de Jogos'!$D:$D,$A112)</f>
        <v>0</v>
      </c>
      <c r="Y112" s="79">
        <f>SUMIFS('Histórico de Jogos'!$A:$A,'Histórico de Jogos'!$B:$B,"&gt;="&amp;Y$2,'Histórico de Jogos'!$B:$B,"&lt;="&amp;EOMONTH(Y$2,0),'Histórico de Jogos'!$D:$D,$A112)</f>
        <v>0</v>
      </c>
      <c r="Z112" s="80">
        <f>SUMIFS('Histórico de Jogos'!$A:$A,'Histórico de Jogos'!$B:$B,"&gt;="&amp;Z$2,'Histórico de Jogos'!$B:$B,"&lt;="&amp;EOMONTH(Z$2,0),'Histórico de Jogos'!$D:$D,$A112,'Histórico de Jogos'!$F:$F,"V")</f>
        <v>0</v>
      </c>
      <c r="AA112" s="80">
        <f>SUMIFS('Histórico de Jogos'!$A:$A,'Histórico de Jogos'!$B:$B,"&gt;="&amp;AA$2,'Histórico de Jogos'!$B:$B,"&lt;="&amp;EOMONTH(AA$2,0),'Histórico de Jogos'!$D:$D,$A112,'Histórico de Jogos'!$F:$F,"V")</f>
        <v>0</v>
      </c>
      <c r="AB112" s="80">
        <f>SUMIFS('Histórico de Jogos'!$A:$A,'Histórico de Jogos'!$B:$B,"&gt;="&amp;AB$2,'Histórico de Jogos'!$B:$B,"&lt;="&amp;EOMONTH(AB$2,0),'Histórico de Jogos'!$D:$D,$A112,'Histórico de Jogos'!$F:$F,"V")</f>
        <v>0</v>
      </c>
      <c r="AC112" s="80">
        <f>SUMIFS('Histórico de Jogos'!$A:$A,'Histórico de Jogos'!$B:$B,"&gt;="&amp;AC$2,'Histórico de Jogos'!$B:$B,"&lt;="&amp;EOMONTH(AC$2,0),'Histórico de Jogos'!$D:$D,$A112,'Histórico de Jogos'!$F:$F,"V")</f>
        <v>0</v>
      </c>
      <c r="AD112" s="80">
        <f>SUMIFS('Histórico de Jogos'!$A:$A,'Histórico de Jogos'!$B:$B,"&gt;="&amp;AD$2,'Histórico de Jogos'!$B:$B,"&lt;="&amp;EOMONTH(AD$2,0),'Histórico de Jogos'!$D:$D,$A112,'Histórico de Jogos'!$F:$F,"V")</f>
        <v>0</v>
      </c>
      <c r="AE112" s="80">
        <f>SUMIFS('Histórico de Jogos'!$A:$A,'Histórico de Jogos'!$B:$B,"&gt;="&amp;AE$2,'Histórico de Jogos'!$B:$B,"&lt;="&amp;EOMONTH(AE$2,0),'Histórico de Jogos'!$D:$D,$A112,'Histórico de Jogos'!$F:$F,"V")</f>
        <v>0</v>
      </c>
      <c r="AF112" s="80">
        <f>SUMIFS('Histórico de Jogos'!$A:$A,'Histórico de Jogos'!$B:$B,"&gt;="&amp;AF$2,'Histórico de Jogos'!$B:$B,"&lt;="&amp;EOMONTH(AF$2,0),'Histórico de Jogos'!$D:$D,$A112,'Histórico de Jogos'!$F:$F,"V")</f>
        <v>0</v>
      </c>
      <c r="AG112" s="80">
        <f>SUMIFS('Histórico de Jogos'!$A:$A,'Histórico de Jogos'!$B:$B,"&gt;="&amp;AG$2,'Histórico de Jogos'!$B:$B,"&lt;="&amp;EOMONTH(AG$2,0),'Histórico de Jogos'!$D:$D,$A112,'Histórico de Jogos'!$F:$F,"V")</f>
        <v>0</v>
      </c>
      <c r="AH112" s="80">
        <f>SUMIFS('Histórico de Jogos'!$A:$A,'Histórico de Jogos'!$B:$B,"&gt;="&amp;AH$2,'Histórico de Jogos'!$B:$B,"&lt;="&amp;EOMONTH(AH$2,0),'Histórico de Jogos'!$D:$D,$A112,'Histórico de Jogos'!$F:$F,"V")</f>
        <v>0</v>
      </c>
      <c r="AI112" s="80">
        <f>SUMIFS('Histórico de Jogos'!$A:$A,'Histórico de Jogos'!$B:$B,"&gt;="&amp;AI$2,'Histórico de Jogos'!$B:$B,"&lt;="&amp;EOMONTH(AI$2,0),'Histórico de Jogos'!$D:$D,$A112,'Histórico de Jogos'!$F:$F,"V")</f>
        <v>0</v>
      </c>
      <c r="AJ112" s="80">
        <f>SUMIFS('Histórico de Jogos'!$A:$A,'Histórico de Jogos'!$B:$B,"&gt;="&amp;AJ$2,'Histórico de Jogos'!$B:$B,"&lt;="&amp;EOMONTH(AJ$2,0),'Histórico de Jogos'!$D:$D,$A112,'Histórico de Jogos'!$F:$F,"V")</f>
        <v>0</v>
      </c>
      <c r="AK112" s="80">
        <f>SUMIFS('Histórico de Jogos'!$A:$A,'Histórico de Jogos'!$B:$B,"&gt;="&amp;AK$2,'Histórico de Jogos'!$B:$B,"&lt;="&amp;EOMONTH(AK$2,0),'Histórico de Jogos'!$D:$D,$A112,'Histórico de Jogos'!$F:$F,"V")</f>
        <v>0</v>
      </c>
      <c r="AL112" s="81">
        <f>SUMIFS('Histórico de Jogos'!$A:$A,'Histórico de Jogos'!$B:$B,"&gt;="&amp;AL$2,'Histórico de Jogos'!$B:$B,"&lt;="&amp;EOMONTH(AL$2,0),'Histórico de Jogos'!$D:$D,$A112,'Histórico de Jogos'!$F:$F,"D")</f>
        <v>0</v>
      </c>
      <c r="AM112" s="81">
        <f>SUMIFS('Histórico de Jogos'!$A:$A,'Histórico de Jogos'!$B:$B,"&gt;="&amp;AM$2,'Histórico de Jogos'!$B:$B,"&lt;="&amp;EOMONTH(AM$2,0),'Histórico de Jogos'!$D:$D,$A112,'Histórico de Jogos'!$F:$F,"D")</f>
        <v>0</v>
      </c>
      <c r="AN112" s="81">
        <f>SUMIFS('Histórico de Jogos'!$A:$A,'Histórico de Jogos'!$B:$B,"&gt;="&amp;AN$2,'Histórico de Jogos'!$B:$B,"&lt;="&amp;EOMONTH(AN$2,0),'Histórico de Jogos'!$D:$D,$A112,'Histórico de Jogos'!$F:$F,"D")</f>
        <v>0</v>
      </c>
      <c r="AO112" s="81">
        <f>SUMIFS('Histórico de Jogos'!$A:$A,'Histórico de Jogos'!$B:$B,"&gt;="&amp;AO$2,'Histórico de Jogos'!$B:$B,"&lt;="&amp;EOMONTH(AO$2,0),'Histórico de Jogos'!$D:$D,$A112,'Histórico de Jogos'!$F:$F,"D")</f>
        <v>0</v>
      </c>
      <c r="AP112" s="81">
        <f>SUMIFS('Histórico de Jogos'!$A:$A,'Histórico de Jogos'!$B:$B,"&gt;="&amp;AP$2,'Histórico de Jogos'!$B:$B,"&lt;="&amp;EOMONTH(AP$2,0),'Histórico de Jogos'!$D:$D,$A112,'Histórico de Jogos'!$F:$F,"D")</f>
        <v>0</v>
      </c>
      <c r="AQ112" s="81">
        <f>SUMIFS('Histórico de Jogos'!$A:$A,'Histórico de Jogos'!$B:$B,"&gt;="&amp;AQ$2,'Histórico de Jogos'!$B:$B,"&lt;="&amp;EOMONTH(AQ$2,0),'Histórico de Jogos'!$D:$D,$A112,'Histórico de Jogos'!$F:$F,"D")</f>
        <v>0</v>
      </c>
      <c r="AR112" s="81">
        <f>SUMIFS('Histórico de Jogos'!$A:$A,'Histórico de Jogos'!$B:$B,"&gt;="&amp;AR$2,'Histórico de Jogos'!$B:$B,"&lt;="&amp;EOMONTH(AR$2,0),'Histórico de Jogos'!$D:$D,$A112,'Histórico de Jogos'!$F:$F,"D")</f>
        <v>0</v>
      </c>
      <c r="AS112" s="81">
        <f>SUMIFS('Histórico de Jogos'!$A:$A,'Histórico de Jogos'!$B:$B,"&gt;="&amp;AS$2,'Histórico de Jogos'!$B:$B,"&lt;="&amp;EOMONTH(AS$2,0),'Histórico de Jogos'!$D:$D,$A112,'Histórico de Jogos'!$F:$F,"D")</f>
        <v>0</v>
      </c>
      <c r="AT112" s="81">
        <f>SUMIFS('Histórico de Jogos'!$A:$A,'Histórico de Jogos'!$B:$B,"&gt;="&amp;AT$2,'Histórico de Jogos'!$B:$B,"&lt;="&amp;EOMONTH(AT$2,0),'Histórico de Jogos'!$D:$D,$A112,'Histórico de Jogos'!$F:$F,"D")</f>
        <v>0</v>
      </c>
      <c r="AU112" s="81">
        <f>SUMIFS('Histórico de Jogos'!$A:$A,'Histórico de Jogos'!$B:$B,"&gt;="&amp;AU$2,'Histórico de Jogos'!$B:$B,"&lt;="&amp;EOMONTH(AU$2,0),'Histórico de Jogos'!$D:$D,$A112,'Histórico de Jogos'!$F:$F,"D")</f>
        <v>0</v>
      </c>
      <c r="AV112" s="81">
        <f>SUMIFS('Histórico de Jogos'!$A:$A,'Histórico de Jogos'!$B:$B,"&gt;="&amp;AV$2,'Histórico de Jogos'!$B:$B,"&lt;="&amp;EOMONTH(AV$2,0),'Histórico de Jogos'!$D:$D,$A112,'Histórico de Jogos'!$F:$F,"D")</f>
        <v>0</v>
      </c>
      <c r="AW112" s="81">
        <f>SUMIFS('Histórico de Jogos'!$A:$A,'Histórico de Jogos'!$B:$B,"&gt;="&amp;AW$2,'Histórico de Jogos'!$B:$B,"&lt;="&amp;EOMONTH(AW$2,0),'Histórico de Jogos'!$D:$D,$A112,'Histórico de Jogos'!$F:$F,"D")</f>
        <v>0</v>
      </c>
      <c r="AX112" s="57">
        <f>SUMIFS('Histórico de Jogos'!$A:$A,'Histórico de Jogos'!$B:$B,"&gt;="&amp;AX$2,'Histórico de Jogos'!$B:$B,"&lt;="&amp;EOMONTH(AX$2,0),'Histórico de Jogos'!$D:$D,$A112,'Histórico de Jogos'!$F:$F,"E")</f>
        <v>0</v>
      </c>
      <c r="AY112" s="57">
        <f>SUMIFS('Histórico de Jogos'!$A:$A,'Histórico de Jogos'!$B:$B,"&gt;="&amp;AY$2,'Histórico de Jogos'!$B:$B,"&lt;="&amp;EOMONTH(AY$2,0),'Histórico de Jogos'!$D:$D,$A112,'Histórico de Jogos'!$F:$F,"E")</f>
        <v>0</v>
      </c>
      <c r="AZ112" s="57">
        <f>SUMIFS('Histórico de Jogos'!$A:$A,'Histórico de Jogos'!$B:$B,"&gt;="&amp;AZ$2,'Histórico de Jogos'!$B:$B,"&lt;="&amp;EOMONTH(AZ$2,0),'Histórico de Jogos'!$D:$D,$A112,'Histórico de Jogos'!$F:$F,"E")</f>
        <v>0</v>
      </c>
      <c r="BA112" s="57">
        <f>SUMIFS('Histórico de Jogos'!$A:$A,'Histórico de Jogos'!$B:$B,"&gt;="&amp;BA$2,'Histórico de Jogos'!$B:$B,"&lt;="&amp;EOMONTH(BA$2,0),'Histórico de Jogos'!$D:$D,$A112,'Histórico de Jogos'!$F:$F,"E")</f>
        <v>0</v>
      </c>
      <c r="BB112" s="57">
        <f>SUMIFS('Histórico de Jogos'!$A:$A,'Histórico de Jogos'!$B:$B,"&gt;="&amp;BB$2,'Histórico de Jogos'!$B:$B,"&lt;="&amp;EOMONTH(BB$2,0),'Histórico de Jogos'!$D:$D,$A112,'Histórico de Jogos'!$F:$F,"E")</f>
        <v>0</v>
      </c>
      <c r="BC112" s="57">
        <f>SUMIFS('Histórico de Jogos'!$A:$A,'Histórico de Jogos'!$B:$B,"&gt;="&amp;BC$2,'Histórico de Jogos'!$B:$B,"&lt;="&amp;EOMONTH(BC$2,0),'Histórico de Jogos'!$D:$D,$A112,'Histórico de Jogos'!$F:$F,"E")</f>
        <v>0</v>
      </c>
      <c r="BD112" s="57">
        <f>SUMIFS('Histórico de Jogos'!$A:$A,'Histórico de Jogos'!$B:$B,"&gt;="&amp;BD$2,'Histórico de Jogos'!$B:$B,"&lt;="&amp;EOMONTH(BD$2,0),'Histórico de Jogos'!$D:$D,$A112,'Histórico de Jogos'!$F:$F,"E")</f>
        <v>0</v>
      </c>
      <c r="BE112" s="57">
        <f>SUMIFS('Histórico de Jogos'!$A:$A,'Histórico de Jogos'!$B:$B,"&gt;="&amp;BE$2,'Histórico de Jogos'!$B:$B,"&lt;="&amp;EOMONTH(BE$2,0),'Histórico de Jogos'!$D:$D,$A112,'Histórico de Jogos'!$F:$F,"E")</f>
        <v>0</v>
      </c>
      <c r="BF112" s="57">
        <f>SUMIFS('Histórico de Jogos'!$A:$A,'Histórico de Jogos'!$B:$B,"&gt;="&amp;BF$2,'Histórico de Jogos'!$B:$B,"&lt;="&amp;EOMONTH(BF$2,0),'Histórico de Jogos'!$D:$D,$A112,'Histórico de Jogos'!$F:$F,"E")</f>
        <v>0</v>
      </c>
      <c r="BG112" s="57">
        <f>SUMIFS('Histórico de Jogos'!$A:$A,'Histórico de Jogos'!$B:$B,"&gt;="&amp;BG$2,'Histórico de Jogos'!$B:$B,"&lt;="&amp;EOMONTH(BG$2,0),'Histórico de Jogos'!$D:$D,$A112,'Histórico de Jogos'!$F:$F,"E")</f>
        <v>0</v>
      </c>
      <c r="BH112" s="57">
        <f>SUMIFS('Histórico de Jogos'!$A:$A,'Histórico de Jogos'!$B:$B,"&gt;="&amp;BH$2,'Histórico de Jogos'!$B:$B,"&lt;="&amp;EOMONTH(BH$2,0),'Histórico de Jogos'!$D:$D,$A112,'Histórico de Jogos'!$F:$F,"E")</f>
        <v>0</v>
      </c>
      <c r="BI112" s="57">
        <f>SUMIFS('Histórico de Jogos'!$A:$A,'Histórico de Jogos'!$B:$B,"&gt;="&amp;BI$2,'Histórico de Jogos'!$B:$B,"&lt;="&amp;EOMONTH(BI$2,0),'Histórico de Jogos'!$D:$D,$A112,'Histórico de Jogos'!$F:$F,"E")</f>
        <v>0</v>
      </c>
      <c r="BJ112" s="79">
        <f t="shared" ref="BJ112:BU112" si="553">SUM(Z112*3)+(AX112)</f>
        <v>0</v>
      </c>
      <c r="BK112" s="79">
        <f t="shared" si="553"/>
        <v>0</v>
      </c>
      <c r="BL112" s="79">
        <f t="shared" si="553"/>
        <v>0</v>
      </c>
      <c r="BM112" s="79">
        <f t="shared" si="553"/>
        <v>0</v>
      </c>
      <c r="BN112" s="79">
        <f t="shared" si="553"/>
        <v>0</v>
      </c>
      <c r="BO112" s="79">
        <f t="shared" si="553"/>
        <v>0</v>
      </c>
      <c r="BP112" s="79">
        <f t="shared" si="553"/>
        <v>0</v>
      </c>
      <c r="BQ112" s="79">
        <f t="shared" si="553"/>
        <v>0</v>
      </c>
      <c r="BR112" s="79">
        <f t="shared" si="553"/>
        <v>0</v>
      </c>
      <c r="BS112" s="79">
        <f t="shared" si="553"/>
        <v>0</v>
      </c>
      <c r="BT112" s="79">
        <f t="shared" si="553"/>
        <v>0</v>
      </c>
      <c r="BU112" s="79">
        <f t="shared" si="553"/>
        <v>0</v>
      </c>
    </row>
    <row r="113">
      <c r="A113" s="22" t="str">
        <f>Atletas!A:A</f>
        <v/>
      </c>
      <c r="B113" s="78">
        <f t="shared" ref="B113:C113" si="554">BJ113/(4*3)</f>
        <v>0</v>
      </c>
      <c r="C113" s="78">
        <f t="shared" si="554"/>
        <v>0</v>
      </c>
      <c r="D113" s="78">
        <f t="shared" si="7"/>
        <v>0</v>
      </c>
      <c r="E113" s="78">
        <f t="shared" ref="E113:F113" si="555">BM113/(4*3)</f>
        <v>0</v>
      </c>
      <c r="F113" s="78">
        <f t="shared" si="555"/>
        <v>0</v>
      </c>
      <c r="G113" s="78">
        <f t="shared" si="9"/>
        <v>0</v>
      </c>
      <c r="H113" s="78">
        <f t="shared" ref="H113:I113" si="556">BP113/(4*3)</f>
        <v>0</v>
      </c>
      <c r="I113" s="78">
        <f t="shared" si="556"/>
        <v>0</v>
      </c>
      <c r="J113" s="78">
        <f t="shared" si="11"/>
        <v>0</v>
      </c>
      <c r="K113" s="78">
        <f t="shared" ref="K113:M113" si="557">BS113/(4*3)</f>
        <v>0</v>
      </c>
      <c r="L113" s="78">
        <f t="shared" si="557"/>
        <v>0</v>
      </c>
      <c r="M113" s="78">
        <f t="shared" si="557"/>
        <v>0</v>
      </c>
      <c r="N113" s="79">
        <f>SUMIFS('Histórico de Jogos'!$A:$A,'Histórico de Jogos'!$B:$B,"&gt;="&amp;N$2,'Histórico de Jogos'!$B:$B,"&lt;="&amp;EOMONTH(N$2,0),'Histórico de Jogos'!$D:$D,$A113)</f>
        <v>0</v>
      </c>
      <c r="O113" s="79">
        <f>SUMIFS('Histórico de Jogos'!$A:$A,'Histórico de Jogos'!$B:$B,"&gt;="&amp;O$2,'Histórico de Jogos'!$B:$B,"&lt;="&amp;EOMONTH(O$2,0),'Histórico de Jogos'!$D:$D,$A113)</f>
        <v>0</v>
      </c>
      <c r="P113" s="79">
        <f>SUMIFS('Histórico de Jogos'!$A:$A,'Histórico de Jogos'!$B:$B,"&gt;="&amp;P$2,'Histórico de Jogos'!$B:$B,"&lt;="&amp;EOMONTH(P$2,0),'Histórico de Jogos'!$D:$D,$A113)</f>
        <v>0</v>
      </c>
      <c r="Q113" s="79">
        <f>SUMIFS('Histórico de Jogos'!$A:$A,'Histórico de Jogos'!$B:$B,"&gt;="&amp;Q$2,'Histórico de Jogos'!$B:$B,"&lt;="&amp;EOMONTH(Q$2,0),'Histórico de Jogos'!$D:$D,$A113)</f>
        <v>0</v>
      </c>
      <c r="R113" s="79">
        <f>SUMIFS('Histórico de Jogos'!$A:$A,'Histórico de Jogos'!$B:$B,"&gt;="&amp;R$2,'Histórico de Jogos'!$B:$B,"&lt;="&amp;EOMONTH(R$2,0),'Histórico de Jogos'!$D:$D,$A113)</f>
        <v>0</v>
      </c>
      <c r="S113" s="79">
        <f>SUMIFS('Histórico de Jogos'!$A:$A,'Histórico de Jogos'!$B:$B,"&gt;="&amp;S$2,'Histórico de Jogos'!$B:$B,"&lt;="&amp;EOMONTH(S$2,0),'Histórico de Jogos'!$D:$D,$A113)</f>
        <v>0</v>
      </c>
      <c r="T113" s="79">
        <f>SUMIFS('Histórico de Jogos'!$A:$A,'Histórico de Jogos'!$B:$B,"&gt;="&amp;T$2,'Histórico de Jogos'!$B:$B,"&lt;="&amp;EOMONTH(T$2,0),'Histórico de Jogos'!$D:$D,$A113)</f>
        <v>0</v>
      </c>
      <c r="U113" s="79">
        <f>SUMIFS('Histórico de Jogos'!$A:$A,'Histórico de Jogos'!$B:$B,"&gt;="&amp;U$2,'Histórico de Jogos'!$B:$B,"&lt;="&amp;EOMONTH(U$2,0),'Histórico de Jogos'!$D:$D,$A113)</f>
        <v>0</v>
      </c>
      <c r="V113" s="79">
        <f>SUMIFS('Histórico de Jogos'!$A:$A,'Histórico de Jogos'!$B:$B,"&gt;="&amp;V$2,'Histórico de Jogos'!$B:$B,"&lt;="&amp;EOMONTH(V$2,0),'Histórico de Jogos'!$D:$D,$A113)</f>
        <v>0</v>
      </c>
      <c r="W113" s="79">
        <f>SUMIFS('Histórico de Jogos'!$A:$A,'Histórico de Jogos'!$B:$B,"&gt;="&amp;W$2,'Histórico de Jogos'!$B:$B,"&lt;="&amp;EOMONTH(W$2,0),'Histórico de Jogos'!$D:$D,$A113)</f>
        <v>0</v>
      </c>
      <c r="X113" s="79">
        <f>SUMIFS('Histórico de Jogos'!$A:$A,'Histórico de Jogos'!$B:$B,"&gt;="&amp;X$2,'Histórico de Jogos'!$B:$B,"&lt;="&amp;EOMONTH(X$2,0),'Histórico de Jogos'!$D:$D,$A113)</f>
        <v>0</v>
      </c>
      <c r="Y113" s="79">
        <f>SUMIFS('Histórico de Jogos'!$A:$A,'Histórico de Jogos'!$B:$B,"&gt;="&amp;Y$2,'Histórico de Jogos'!$B:$B,"&lt;="&amp;EOMONTH(Y$2,0),'Histórico de Jogos'!$D:$D,$A113)</f>
        <v>0</v>
      </c>
      <c r="Z113" s="80">
        <f>SUMIFS('Histórico de Jogos'!$A:$A,'Histórico de Jogos'!$B:$B,"&gt;="&amp;Z$2,'Histórico de Jogos'!$B:$B,"&lt;="&amp;EOMONTH(Z$2,0),'Histórico de Jogos'!$D:$D,$A113,'Histórico de Jogos'!$F:$F,"V")</f>
        <v>0</v>
      </c>
      <c r="AA113" s="80">
        <f>SUMIFS('Histórico de Jogos'!$A:$A,'Histórico de Jogos'!$B:$B,"&gt;="&amp;AA$2,'Histórico de Jogos'!$B:$B,"&lt;="&amp;EOMONTH(AA$2,0),'Histórico de Jogos'!$D:$D,$A113,'Histórico de Jogos'!$F:$F,"V")</f>
        <v>0</v>
      </c>
      <c r="AB113" s="80">
        <f>SUMIFS('Histórico de Jogos'!$A:$A,'Histórico de Jogos'!$B:$B,"&gt;="&amp;AB$2,'Histórico de Jogos'!$B:$B,"&lt;="&amp;EOMONTH(AB$2,0),'Histórico de Jogos'!$D:$D,$A113,'Histórico de Jogos'!$F:$F,"V")</f>
        <v>0</v>
      </c>
      <c r="AC113" s="80">
        <f>SUMIFS('Histórico de Jogos'!$A:$A,'Histórico de Jogos'!$B:$B,"&gt;="&amp;AC$2,'Histórico de Jogos'!$B:$B,"&lt;="&amp;EOMONTH(AC$2,0),'Histórico de Jogos'!$D:$D,$A113,'Histórico de Jogos'!$F:$F,"V")</f>
        <v>0</v>
      </c>
      <c r="AD113" s="80">
        <f>SUMIFS('Histórico de Jogos'!$A:$A,'Histórico de Jogos'!$B:$B,"&gt;="&amp;AD$2,'Histórico de Jogos'!$B:$B,"&lt;="&amp;EOMONTH(AD$2,0),'Histórico de Jogos'!$D:$D,$A113,'Histórico de Jogos'!$F:$F,"V")</f>
        <v>0</v>
      </c>
      <c r="AE113" s="80">
        <f>SUMIFS('Histórico de Jogos'!$A:$A,'Histórico de Jogos'!$B:$B,"&gt;="&amp;AE$2,'Histórico de Jogos'!$B:$B,"&lt;="&amp;EOMONTH(AE$2,0),'Histórico de Jogos'!$D:$D,$A113,'Histórico de Jogos'!$F:$F,"V")</f>
        <v>0</v>
      </c>
      <c r="AF113" s="80">
        <f>SUMIFS('Histórico de Jogos'!$A:$A,'Histórico de Jogos'!$B:$B,"&gt;="&amp;AF$2,'Histórico de Jogos'!$B:$B,"&lt;="&amp;EOMONTH(AF$2,0),'Histórico de Jogos'!$D:$D,$A113,'Histórico de Jogos'!$F:$F,"V")</f>
        <v>0</v>
      </c>
      <c r="AG113" s="80">
        <f>SUMIFS('Histórico de Jogos'!$A:$A,'Histórico de Jogos'!$B:$B,"&gt;="&amp;AG$2,'Histórico de Jogos'!$B:$B,"&lt;="&amp;EOMONTH(AG$2,0),'Histórico de Jogos'!$D:$D,$A113,'Histórico de Jogos'!$F:$F,"V")</f>
        <v>0</v>
      </c>
      <c r="AH113" s="80">
        <f>SUMIFS('Histórico de Jogos'!$A:$A,'Histórico de Jogos'!$B:$B,"&gt;="&amp;AH$2,'Histórico de Jogos'!$B:$B,"&lt;="&amp;EOMONTH(AH$2,0),'Histórico de Jogos'!$D:$D,$A113,'Histórico de Jogos'!$F:$F,"V")</f>
        <v>0</v>
      </c>
      <c r="AI113" s="80">
        <f>SUMIFS('Histórico de Jogos'!$A:$A,'Histórico de Jogos'!$B:$B,"&gt;="&amp;AI$2,'Histórico de Jogos'!$B:$B,"&lt;="&amp;EOMONTH(AI$2,0),'Histórico de Jogos'!$D:$D,$A113,'Histórico de Jogos'!$F:$F,"V")</f>
        <v>0</v>
      </c>
      <c r="AJ113" s="80">
        <f>SUMIFS('Histórico de Jogos'!$A:$A,'Histórico de Jogos'!$B:$B,"&gt;="&amp;AJ$2,'Histórico de Jogos'!$B:$B,"&lt;="&amp;EOMONTH(AJ$2,0),'Histórico de Jogos'!$D:$D,$A113,'Histórico de Jogos'!$F:$F,"V")</f>
        <v>0</v>
      </c>
      <c r="AK113" s="80">
        <f>SUMIFS('Histórico de Jogos'!$A:$A,'Histórico de Jogos'!$B:$B,"&gt;="&amp;AK$2,'Histórico de Jogos'!$B:$B,"&lt;="&amp;EOMONTH(AK$2,0),'Histórico de Jogos'!$D:$D,$A113,'Histórico de Jogos'!$F:$F,"V")</f>
        <v>0</v>
      </c>
      <c r="AL113" s="81">
        <f>SUMIFS('Histórico de Jogos'!$A:$A,'Histórico de Jogos'!$B:$B,"&gt;="&amp;AL$2,'Histórico de Jogos'!$B:$B,"&lt;="&amp;EOMONTH(AL$2,0),'Histórico de Jogos'!$D:$D,$A113,'Histórico de Jogos'!$F:$F,"D")</f>
        <v>0</v>
      </c>
      <c r="AM113" s="81">
        <f>SUMIFS('Histórico de Jogos'!$A:$A,'Histórico de Jogos'!$B:$B,"&gt;="&amp;AM$2,'Histórico de Jogos'!$B:$B,"&lt;="&amp;EOMONTH(AM$2,0),'Histórico de Jogos'!$D:$D,$A113,'Histórico de Jogos'!$F:$F,"D")</f>
        <v>0</v>
      </c>
      <c r="AN113" s="81">
        <f>SUMIFS('Histórico de Jogos'!$A:$A,'Histórico de Jogos'!$B:$B,"&gt;="&amp;AN$2,'Histórico de Jogos'!$B:$B,"&lt;="&amp;EOMONTH(AN$2,0),'Histórico de Jogos'!$D:$D,$A113,'Histórico de Jogos'!$F:$F,"D")</f>
        <v>0</v>
      </c>
      <c r="AO113" s="81">
        <f>SUMIFS('Histórico de Jogos'!$A:$A,'Histórico de Jogos'!$B:$B,"&gt;="&amp;AO$2,'Histórico de Jogos'!$B:$B,"&lt;="&amp;EOMONTH(AO$2,0),'Histórico de Jogos'!$D:$D,$A113,'Histórico de Jogos'!$F:$F,"D")</f>
        <v>0</v>
      </c>
      <c r="AP113" s="81">
        <f>SUMIFS('Histórico de Jogos'!$A:$A,'Histórico de Jogos'!$B:$B,"&gt;="&amp;AP$2,'Histórico de Jogos'!$B:$B,"&lt;="&amp;EOMONTH(AP$2,0),'Histórico de Jogos'!$D:$D,$A113,'Histórico de Jogos'!$F:$F,"D")</f>
        <v>0</v>
      </c>
      <c r="AQ113" s="81">
        <f>SUMIFS('Histórico de Jogos'!$A:$A,'Histórico de Jogos'!$B:$B,"&gt;="&amp;AQ$2,'Histórico de Jogos'!$B:$B,"&lt;="&amp;EOMONTH(AQ$2,0),'Histórico de Jogos'!$D:$D,$A113,'Histórico de Jogos'!$F:$F,"D")</f>
        <v>0</v>
      </c>
      <c r="AR113" s="81">
        <f>SUMIFS('Histórico de Jogos'!$A:$A,'Histórico de Jogos'!$B:$B,"&gt;="&amp;AR$2,'Histórico de Jogos'!$B:$B,"&lt;="&amp;EOMONTH(AR$2,0),'Histórico de Jogos'!$D:$D,$A113,'Histórico de Jogos'!$F:$F,"D")</f>
        <v>0</v>
      </c>
      <c r="AS113" s="81">
        <f>SUMIFS('Histórico de Jogos'!$A:$A,'Histórico de Jogos'!$B:$B,"&gt;="&amp;AS$2,'Histórico de Jogos'!$B:$B,"&lt;="&amp;EOMONTH(AS$2,0),'Histórico de Jogos'!$D:$D,$A113,'Histórico de Jogos'!$F:$F,"D")</f>
        <v>0</v>
      </c>
      <c r="AT113" s="81">
        <f>SUMIFS('Histórico de Jogos'!$A:$A,'Histórico de Jogos'!$B:$B,"&gt;="&amp;AT$2,'Histórico de Jogos'!$B:$B,"&lt;="&amp;EOMONTH(AT$2,0),'Histórico de Jogos'!$D:$D,$A113,'Histórico de Jogos'!$F:$F,"D")</f>
        <v>0</v>
      </c>
      <c r="AU113" s="81">
        <f>SUMIFS('Histórico de Jogos'!$A:$A,'Histórico de Jogos'!$B:$B,"&gt;="&amp;AU$2,'Histórico de Jogos'!$B:$B,"&lt;="&amp;EOMONTH(AU$2,0),'Histórico de Jogos'!$D:$D,$A113,'Histórico de Jogos'!$F:$F,"D")</f>
        <v>0</v>
      </c>
      <c r="AV113" s="81">
        <f>SUMIFS('Histórico de Jogos'!$A:$A,'Histórico de Jogos'!$B:$B,"&gt;="&amp;AV$2,'Histórico de Jogos'!$B:$B,"&lt;="&amp;EOMONTH(AV$2,0),'Histórico de Jogos'!$D:$D,$A113,'Histórico de Jogos'!$F:$F,"D")</f>
        <v>0</v>
      </c>
      <c r="AW113" s="81">
        <f>SUMIFS('Histórico de Jogos'!$A:$A,'Histórico de Jogos'!$B:$B,"&gt;="&amp;AW$2,'Histórico de Jogos'!$B:$B,"&lt;="&amp;EOMONTH(AW$2,0),'Histórico de Jogos'!$D:$D,$A113,'Histórico de Jogos'!$F:$F,"D")</f>
        <v>0</v>
      </c>
      <c r="AX113" s="57">
        <f>SUMIFS('Histórico de Jogos'!$A:$A,'Histórico de Jogos'!$B:$B,"&gt;="&amp;AX$2,'Histórico de Jogos'!$B:$B,"&lt;="&amp;EOMONTH(AX$2,0),'Histórico de Jogos'!$D:$D,$A113,'Histórico de Jogos'!$F:$F,"E")</f>
        <v>0</v>
      </c>
      <c r="AY113" s="57">
        <f>SUMIFS('Histórico de Jogos'!$A:$A,'Histórico de Jogos'!$B:$B,"&gt;="&amp;AY$2,'Histórico de Jogos'!$B:$B,"&lt;="&amp;EOMONTH(AY$2,0),'Histórico de Jogos'!$D:$D,$A113,'Histórico de Jogos'!$F:$F,"E")</f>
        <v>0</v>
      </c>
      <c r="AZ113" s="57">
        <f>SUMIFS('Histórico de Jogos'!$A:$A,'Histórico de Jogos'!$B:$B,"&gt;="&amp;AZ$2,'Histórico de Jogos'!$B:$B,"&lt;="&amp;EOMONTH(AZ$2,0),'Histórico de Jogos'!$D:$D,$A113,'Histórico de Jogos'!$F:$F,"E")</f>
        <v>0</v>
      </c>
      <c r="BA113" s="57">
        <f>SUMIFS('Histórico de Jogos'!$A:$A,'Histórico de Jogos'!$B:$B,"&gt;="&amp;BA$2,'Histórico de Jogos'!$B:$B,"&lt;="&amp;EOMONTH(BA$2,0),'Histórico de Jogos'!$D:$D,$A113,'Histórico de Jogos'!$F:$F,"E")</f>
        <v>0</v>
      </c>
      <c r="BB113" s="57">
        <f>SUMIFS('Histórico de Jogos'!$A:$A,'Histórico de Jogos'!$B:$B,"&gt;="&amp;BB$2,'Histórico de Jogos'!$B:$B,"&lt;="&amp;EOMONTH(BB$2,0),'Histórico de Jogos'!$D:$D,$A113,'Histórico de Jogos'!$F:$F,"E")</f>
        <v>0</v>
      </c>
      <c r="BC113" s="57">
        <f>SUMIFS('Histórico de Jogos'!$A:$A,'Histórico de Jogos'!$B:$B,"&gt;="&amp;BC$2,'Histórico de Jogos'!$B:$B,"&lt;="&amp;EOMONTH(BC$2,0),'Histórico de Jogos'!$D:$D,$A113,'Histórico de Jogos'!$F:$F,"E")</f>
        <v>0</v>
      </c>
      <c r="BD113" s="57">
        <f>SUMIFS('Histórico de Jogos'!$A:$A,'Histórico de Jogos'!$B:$B,"&gt;="&amp;BD$2,'Histórico de Jogos'!$B:$B,"&lt;="&amp;EOMONTH(BD$2,0),'Histórico de Jogos'!$D:$D,$A113,'Histórico de Jogos'!$F:$F,"E")</f>
        <v>0</v>
      </c>
      <c r="BE113" s="57">
        <f>SUMIFS('Histórico de Jogos'!$A:$A,'Histórico de Jogos'!$B:$B,"&gt;="&amp;BE$2,'Histórico de Jogos'!$B:$B,"&lt;="&amp;EOMONTH(BE$2,0),'Histórico de Jogos'!$D:$D,$A113,'Histórico de Jogos'!$F:$F,"E")</f>
        <v>0</v>
      </c>
      <c r="BF113" s="57">
        <f>SUMIFS('Histórico de Jogos'!$A:$A,'Histórico de Jogos'!$B:$B,"&gt;="&amp;BF$2,'Histórico de Jogos'!$B:$B,"&lt;="&amp;EOMONTH(BF$2,0),'Histórico de Jogos'!$D:$D,$A113,'Histórico de Jogos'!$F:$F,"E")</f>
        <v>0</v>
      </c>
      <c r="BG113" s="57">
        <f>SUMIFS('Histórico de Jogos'!$A:$A,'Histórico de Jogos'!$B:$B,"&gt;="&amp;BG$2,'Histórico de Jogos'!$B:$B,"&lt;="&amp;EOMONTH(BG$2,0),'Histórico de Jogos'!$D:$D,$A113,'Histórico de Jogos'!$F:$F,"E")</f>
        <v>0</v>
      </c>
      <c r="BH113" s="57">
        <f>SUMIFS('Histórico de Jogos'!$A:$A,'Histórico de Jogos'!$B:$B,"&gt;="&amp;BH$2,'Histórico de Jogos'!$B:$B,"&lt;="&amp;EOMONTH(BH$2,0),'Histórico de Jogos'!$D:$D,$A113,'Histórico de Jogos'!$F:$F,"E")</f>
        <v>0</v>
      </c>
      <c r="BI113" s="57">
        <f>SUMIFS('Histórico de Jogos'!$A:$A,'Histórico de Jogos'!$B:$B,"&gt;="&amp;BI$2,'Histórico de Jogos'!$B:$B,"&lt;="&amp;EOMONTH(BI$2,0),'Histórico de Jogos'!$D:$D,$A113,'Histórico de Jogos'!$F:$F,"E")</f>
        <v>0</v>
      </c>
      <c r="BJ113" s="79">
        <f t="shared" ref="BJ113:BU113" si="558">SUM(Z113*3)+(AX113)</f>
        <v>0</v>
      </c>
      <c r="BK113" s="79">
        <f t="shared" si="558"/>
        <v>0</v>
      </c>
      <c r="BL113" s="79">
        <f t="shared" si="558"/>
        <v>0</v>
      </c>
      <c r="BM113" s="79">
        <f t="shared" si="558"/>
        <v>0</v>
      </c>
      <c r="BN113" s="79">
        <f t="shared" si="558"/>
        <v>0</v>
      </c>
      <c r="BO113" s="79">
        <f t="shared" si="558"/>
        <v>0</v>
      </c>
      <c r="BP113" s="79">
        <f t="shared" si="558"/>
        <v>0</v>
      </c>
      <c r="BQ113" s="79">
        <f t="shared" si="558"/>
        <v>0</v>
      </c>
      <c r="BR113" s="79">
        <f t="shared" si="558"/>
        <v>0</v>
      </c>
      <c r="BS113" s="79">
        <f t="shared" si="558"/>
        <v>0</v>
      </c>
      <c r="BT113" s="79">
        <f t="shared" si="558"/>
        <v>0</v>
      </c>
      <c r="BU113" s="79">
        <f t="shared" si="558"/>
        <v>0</v>
      </c>
    </row>
    <row r="114">
      <c r="A114" s="22" t="str">
        <f>Atletas!A:A</f>
        <v/>
      </c>
      <c r="B114" s="78">
        <f t="shared" ref="B114:C114" si="559">BJ114/(4*3)</f>
        <v>0</v>
      </c>
      <c r="C114" s="78">
        <f t="shared" si="559"/>
        <v>0</v>
      </c>
      <c r="D114" s="78">
        <f t="shared" si="7"/>
        <v>0</v>
      </c>
      <c r="E114" s="78">
        <f t="shared" ref="E114:F114" si="560">BM114/(4*3)</f>
        <v>0</v>
      </c>
      <c r="F114" s="78">
        <f t="shared" si="560"/>
        <v>0</v>
      </c>
      <c r="G114" s="78">
        <f t="shared" si="9"/>
        <v>0</v>
      </c>
      <c r="H114" s="78">
        <f t="shared" ref="H114:I114" si="561">BP114/(4*3)</f>
        <v>0</v>
      </c>
      <c r="I114" s="78">
        <f t="shared" si="561"/>
        <v>0</v>
      </c>
      <c r="J114" s="78">
        <f t="shared" si="11"/>
        <v>0</v>
      </c>
      <c r="K114" s="78">
        <f t="shared" ref="K114:M114" si="562">BS114/(4*3)</f>
        <v>0</v>
      </c>
      <c r="L114" s="78">
        <f t="shared" si="562"/>
        <v>0</v>
      </c>
      <c r="M114" s="78">
        <f t="shared" si="562"/>
        <v>0</v>
      </c>
      <c r="N114" s="79">
        <f>SUMIFS('Histórico de Jogos'!$A:$A,'Histórico de Jogos'!$B:$B,"&gt;="&amp;N$2,'Histórico de Jogos'!$B:$B,"&lt;="&amp;EOMONTH(N$2,0),'Histórico de Jogos'!$D:$D,$A114)</f>
        <v>0</v>
      </c>
      <c r="O114" s="79">
        <f>SUMIFS('Histórico de Jogos'!$A:$A,'Histórico de Jogos'!$B:$B,"&gt;="&amp;O$2,'Histórico de Jogos'!$B:$B,"&lt;="&amp;EOMONTH(O$2,0),'Histórico de Jogos'!$D:$D,$A114)</f>
        <v>0</v>
      </c>
      <c r="P114" s="79">
        <f>SUMIFS('Histórico de Jogos'!$A:$A,'Histórico de Jogos'!$B:$B,"&gt;="&amp;P$2,'Histórico de Jogos'!$B:$B,"&lt;="&amp;EOMONTH(P$2,0),'Histórico de Jogos'!$D:$D,$A114)</f>
        <v>0</v>
      </c>
      <c r="Q114" s="79">
        <f>SUMIFS('Histórico de Jogos'!$A:$A,'Histórico de Jogos'!$B:$B,"&gt;="&amp;Q$2,'Histórico de Jogos'!$B:$B,"&lt;="&amp;EOMONTH(Q$2,0),'Histórico de Jogos'!$D:$D,$A114)</f>
        <v>0</v>
      </c>
      <c r="R114" s="79">
        <f>SUMIFS('Histórico de Jogos'!$A:$A,'Histórico de Jogos'!$B:$B,"&gt;="&amp;R$2,'Histórico de Jogos'!$B:$B,"&lt;="&amp;EOMONTH(R$2,0),'Histórico de Jogos'!$D:$D,$A114)</f>
        <v>0</v>
      </c>
      <c r="S114" s="79">
        <f>SUMIFS('Histórico de Jogos'!$A:$A,'Histórico de Jogos'!$B:$B,"&gt;="&amp;S$2,'Histórico de Jogos'!$B:$B,"&lt;="&amp;EOMONTH(S$2,0),'Histórico de Jogos'!$D:$D,$A114)</f>
        <v>0</v>
      </c>
      <c r="T114" s="79">
        <f>SUMIFS('Histórico de Jogos'!$A:$A,'Histórico de Jogos'!$B:$B,"&gt;="&amp;T$2,'Histórico de Jogos'!$B:$B,"&lt;="&amp;EOMONTH(T$2,0),'Histórico de Jogos'!$D:$D,$A114)</f>
        <v>0</v>
      </c>
      <c r="U114" s="79">
        <f>SUMIFS('Histórico de Jogos'!$A:$A,'Histórico de Jogos'!$B:$B,"&gt;="&amp;U$2,'Histórico de Jogos'!$B:$B,"&lt;="&amp;EOMONTH(U$2,0),'Histórico de Jogos'!$D:$D,$A114)</f>
        <v>0</v>
      </c>
      <c r="V114" s="79">
        <f>SUMIFS('Histórico de Jogos'!$A:$A,'Histórico de Jogos'!$B:$B,"&gt;="&amp;V$2,'Histórico de Jogos'!$B:$B,"&lt;="&amp;EOMONTH(V$2,0),'Histórico de Jogos'!$D:$D,$A114)</f>
        <v>0</v>
      </c>
      <c r="W114" s="79">
        <f>SUMIFS('Histórico de Jogos'!$A:$A,'Histórico de Jogos'!$B:$B,"&gt;="&amp;W$2,'Histórico de Jogos'!$B:$B,"&lt;="&amp;EOMONTH(W$2,0),'Histórico de Jogos'!$D:$D,$A114)</f>
        <v>0</v>
      </c>
      <c r="X114" s="79">
        <f>SUMIFS('Histórico de Jogos'!$A:$A,'Histórico de Jogos'!$B:$B,"&gt;="&amp;X$2,'Histórico de Jogos'!$B:$B,"&lt;="&amp;EOMONTH(X$2,0),'Histórico de Jogos'!$D:$D,$A114)</f>
        <v>0</v>
      </c>
      <c r="Y114" s="79">
        <f>SUMIFS('Histórico de Jogos'!$A:$A,'Histórico de Jogos'!$B:$B,"&gt;="&amp;Y$2,'Histórico de Jogos'!$B:$B,"&lt;="&amp;EOMONTH(Y$2,0),'Histórico de Jogos'!$D:$D,$A114)</f>
        <v>0</v>
      </c>
      <c r="Z114" s="80">
        <f>SUMIFS('Histórico de Jogos'!$A:$A,'Histórico de Jogos'!$B:$B,"&gt;="&amp;Z$2,'Histórico de Jogos'!$B:$B,"&lt;="&amp;EOMONTH(Z$2,0),'Histórico de Jogos'!$D:$D,$A114,'Histórico de Jogos'!$F:$F,"V")</f>
        <v>0</v>
      </c>
      <c r="AA114" s="80">
        <f>SUMIFS('Histórico de Jogos'!$A:$A,'Histórico de Jogos'!$B:$B,"&gt;="&amp;AA$2,'Histórico de Jogos'!$B:$B,"&lt;="&amp;EOMONTH(AA$2,0),'Histórico de Jogos'!$D:$D,$A114,'Histórico de Jogos'!$F:$F,"V")</f>
        <v>0</v>
      </c>
      <c r="AB114" s="80">
        <f>SUMIFS('Histórico de Jogos'!$A:$A,'Histórico de Jogos'!$B:$B,"&gt;="&amp;AB$2,'Histórico de Jogos'!$B:$B,"&lt;="&amp;EOMONTH(AB$2,0),'Histórico de Jogos'!$D:$D,$A114,'Histórico de Jogos'!$F:$F,"V")</f>
        <v>0</v>
      </c>
      <c r="AC114" s="80">
        <f>SUMIFS('Histórico de Jogos'!$A:$A,'Histórico de Jogos'!$B:$B,"&gt;="&amp;AC$2,'Histórico de Jogos'!$B:$B,"&lt;="&amp;EOMONTH(AC$2,0),'Histórico de Jogos'!$D:$D,$A114,'Histórico de Jogos'!$F:$F,"V")</f>
        <v>0</v>
      </c>
      <c r="AD114" s="80">
        <f>SUMIFS('Histórico de Jogos'!$A:$A,'Histórico de Jogos'!$B:$B,"&gt;="&amp;AD$2,'Histórico de Jogos'!$B:$B,"&lt;="&amp;EOMONTH(AD$2,0),'Histórico de Jogos'!$D:$D,$A114,'Histórico de Jogos'!$F:$F,"V")</f>
        <v>0</v>
      </c>
      <c r="AE114" s="80">
        <f>SUMIFS('Histórico de Jogos'!$A:$A,'Histórico de Jogos'!$B:$B,"&gt;="&amp;AE$2,'Histórico de Jogos'!$B:$B,"&lt;="&amp;EOMONTH(AE$2,0),'Histórico de Jogos'!$D:$D,$A114,'Histórico de Jogos'!$F:$F,"V")</f>
        <v>0</v>
      </c>
      <c r="AF114" s="80">
        <f>SUMIFS('Histórico de Jogos'!$A:$A,'Histórico de Jogos'!$B:$B,"&gt;="&amp;AF$2,'Histórico de Jogos'!$B:$B,"&lt;="&amp;EOMONTH(AF$2,0),'Histórico de Jogos'!$D:$D,$A114,'Histórico de Jogos'!$F:$F,"V")</f>
        <v>0</v>
      </c>
      <c r="AG114" s="80">
        <f>SUMIFS('Histórico de Jogos'!$A:$A,'Histórico de Jogos'!$B:$B,"&gt;="&amp;AG$2,'Histórico de Jogos'!$B:$B,"&lt;="&amp;EOMONTH(AG$2,0),'Histórico de Jogos'!$D:$D,$A114,'Histórico de Jogos'!$F:$F,"V")</f>
        <v>0</v>
      </c>
      <c r="AH114" s="80">
        <f>SUMIFS('Histórico de Jogos'!$A:$A,'Histórico de Jogos'!$B:$B,"&gt;="&amp;AH$2,'Histórico de Jogos'!$B:$B,"&lt;="&amp;EOMONTH(AH$2,0),'Histórico de Jogos'!$D:$D,$A114,'Histórico de Jogos'!$F:$F,"V")</f>
        <v>0</v>
      </c>
      <c r="AI114" s="80">
        <f>SUMIFS('Histórico de Jogos'!$A:$A,'Histórico de Jogos'!$B:$B,"&gt;="&amp;AI$2,'Histórico de Jogos'!$B:$B,"&lt;="&amp;EOMONTH(AI$2,0),'Histórico de Jogos'!$D:$D,$A114,'Histórico de Jogos'!$F:$F,"V")</f>
        <v>0</v>
      </c>
      <c r="AJ114" s="80">
        <f>SUMIFS('Histórico de Jogos'!$A:$A,'Histórico de Jogos'!$B:$B,"&gt;="&amp;AJ$2,'Histórico de Jogos'!$B:$B,"&lt;="&amp;EOMONTH(AJ$2,0),'Histórico de Jogos'!$D:$D,$A114,'Histórico de Jogos'!$F:$F,"V")</f>
        <v>0</v>
      </c>
      <c r="AK114" s="80">
        <f>SUMIFS('Histórico de Jogos'!$A:$A,'Histórico de Jogos'!$B:$B,"&gt;="&amp;AK$2,'Histórico de Jogos'!$B:$B,"&lt;="&amp;EOMONTH(AK$2,0),'Histórico de Jogos'!$D:$D,$A114,'Histórico de Jogos'!$F:$F,"V")</f>
        <v>0</v>
      </c>
      <c r="AL114" s="81">
        <f>SUMIFS('Histórico de Jogos'!$A:$A,'Histórico de Jogos'!$B:$B,"&gt;="&amp;AL$2,'Histórico de Jogos'!$B:$B,"&lt;="&amp;EOMONTH(AL$2,0),'Histórico de Jogos'!$D:$D,$A114,'Histórico de Jogos'!$F:$F,"D")</f>
        <v>0</v>
      </c>
      <c r="AM114" s="81">
        <f>SUMIFS('Histórico de Jogos'!$A:$A,'Histórico de Jogos'!$B:$B,"&gt;="&amp;AM$2,'Histórico de Jogos'!$B:$B,"&lt;="&amp;EOMONTH(AM$2,0),'Histórico de Jogos'!$D:$D,$A114,'Histórico de Jogos'!$F:$F,"D")</f>
        <v>0</v>
      </c>
      <c r="AN114" s="81">
        <f>SUMIFS('Histórico de Jogos'!$A:$A,'Histórico de Jogos'!$B:$B,"&gt;="&amp;AN$2,'Histórico de Jogos'!$B:$B,"&lt;="&amp;EOMONTH(AN$2,0),'Histórico de Jogos'!$D:$D,$A114,'Histórico de Jogos'!$F:$F,"D")</f>
        <v>0</v>
      </c>
      <c r="AO114" s="81">
        <f>SUMIFS('Histórico de Jogos'!$A:$A,'Histórico de Jogos'!$B:$B,"&gt;="&amp;AO$2,'Histórico de Jogos'!$B:$B,"&lt;="&amp;EOMONTH(AO$2,0),'Histórico de Jogos'!$D:$D,$A114,'Histórico de Jogos'!$F:$F,"D")</f>
        <v>0</v>
      </c>
      <c r="AP114" s="81">
        <f>SUMIFS('Histórico de Jogos'!$A:$A,'Histórico de Jogos'!$B:$B,"&gt;="&amp;AP$2,'Histórico de Jogos'!$B:$B,"&lt;="&amp;EOMONTH(AP$2,0),'Histórico de Jogos'!$D:$D,$A114,'Histórico de Jogos'!$F:$F,"D")</f>
        <v>0</v>
      </c>
      <c r="AQ114" s="81">
        <f>SUMIFS('Histórico de Jogos'!$A:$A,'Histórico de Jogos'!$B:$B,"&gt;="&amp;AQ$2,'Histórico de Jogos'!$B:$B,"&lt;="&amp;EOMONTH(AQ$2,0),'Histórico de Jogos'!$D:$D,$A114,'Histórico de Jogos'!$F:$F,"D")</f>
        <v>0</v>
      </c>
      <c r="AR114" s="81">
        <f>SUMIFS('Histórico de Jogos'!$A:$A,'Histórico de Jogos'!$B:$B,"&gt;="&amp;AR$2,'Histórico de Jogos'!$B:$B,"&lt;="&amp;EOMONTH(AR$2,0),'Histórico de Jogos'!$D:$D,$A114,'Histórico de Jogos'!$F:$F,"D")</f>
        <v>0</v>
      </c>
      <c r="AS114" s="81">
        <f>SUMIFS('Histórico de Jogos'!$A:$A,'Histórico de Jogos'!$B:$B,"&gt;="&amp;AS$2,'Histórico de Jogos'!$B:$B,"&lt;="&amp;EOMONTH(AS$2,0),'Histórico de Jogos'!$D:$D,$A114,'Histórico de Jogos'!$F:$F,"D")</f>
        <v>0</v>
      </c>
      <c r="AT114" s="81">
        <f>SUMIFS('Histórico de Jogos'!$A:$A,'Histórico de Jogos'!$B:$B,"&gt;="&amp;AT$2,'Histórico de Jogos'!$B:$B,"&lt;="&amp;EOMONTH(AT$2,0),'Histórico de Jogos'!$D:$D,$A114,'Histórico de Jogos'!$F:$F,"D")</f>
        <v>0</v>
      </c>
      <c r="AU114" s="81">
        <f>SUMIFS('Histórico de Jogos'!$A:$A,'Histórico de Jogos'!$B:$B,"&gt;="&amp;AU$2,'Histórico de Jogos'!$B:$B,"&lt;="&amp;EOMONTH(AU$2,0),'Histórico de Jogos'!$D:$D,$A114,'Histórico de Jogos'!$F:$F,"D")</f>
        <v>0</v>
      </c>
      <c r="AV114" s="81">
        <f>SUMIFS('Histórico de Jogos'!$A:$A,'Histórico de Jogos'!$B:$B,"&gt;="&amp;AV$2,'Histórico de Jogos'!$B:$B,"&lt;="&amp;EOMONTH(AV$2,0),'Histórico de Jogos'!$D:$D,$A114,'Histórico de Jogos'!$F:$F,"D")</f>
        <v>0</v>
      </c>
      <c r="AW114" s="81">
        <f>SUMIFS('Histórico de Jogos'!$A:$A,'Histórico de Jogos'!$B:$B,"&gt;="&amp;AW$2,'Histórico de Jogos'!$B:$B,"&lt;="&amp;EOMONTH(AW$2,0),'Histórico de Jogos'!$D:$D,$A114,'Histórico de Jogos'!$F:$F,"D")</f>
        <v>0</v>
      </c>
      <c r="AX114" s="57">
        <f>SUMIFS('Histórico de Jogos'!$A:$A,'Histórico de Jogos'!$B:$B,"&gt;="&amp;AX$2,'Histórico de Jogos'!$B:$B,"&lt;="&amp;EOMONTH(AX$2,0),'Histórico de Jogos'!$D:$D,$A114,'Histórico de Jogos'!$F:$F,"E")</f>
        <v>0</v>
      </c>
      <c r="AY114" s="57">
        <f>SUMIFS('Histórico de Jogos'!$A:$A,'Histórico de Jogos'!$B:$B,"&gt;="&amp;AY$2,'Histórico de Jogos'!$B:$B,"&lt;="&amp;EOMONTH(AY$2,0),'Histórico de Jogos'!$D:$D,$A114,'Histórico de Jogos'!$F:$F,"E")</f>
        <v>0</v>
      </c>
      <c r="AZ114" s="57">
        <f>SUMIFS('Histórico de Jogos'!$A:$A,'Histórico de Jogos'!$B:$B,"&gt;="&amp;AZ$2,'Histórico de Jogos'!$B:$B,"&lt;="&amp;EOMONTH(AZ$2,0),'Histórico de Jogos'!$D:$D,$A114,'Histórico de Jogos'!$F:$F,"E")</f>
        <v>0</v>
      </c>
      <c r="BA114" s="57">
        <f>SUMIFS('Histórico de Jogos'!$A:$A,'Histórico de Jogos'!$B:$B,"&gt;="&amp;BA$2,'Histórico de Jogos'!$B:$B,"&lt;="&amp;EOMONTH(BA$2,0),'Histórico de Jogos'!$D:$D,$A114,'Histórico de Jogos'!$F:$F,"E")</f>
        <v>0</v>
      </c>
      <c r="BB114" s="57">
        <f>SUMIFS('Histórico de Jogos'!$A:$A,'Histórico de Jogos'!$B:$B,"&gt;="&amp;BB$2,'Histórico de Jogos'!$B:$B,"&lt;="&amp;EOMONTH(BB$2,0),'Histórico de Jogos'!$D:$D,$A114,'Histórico de Jogos'!$F:$F,"E")</f>
        <v>0</v>
      </c>
      <c r="BC114" s="57">
        <f>SUMIFS('Histórico de Jogos'!$A:$A,'Histórico de Jogos'!$B:$B,"&gt;="&amp;BC$2,'Histórico de Jogos'!$B:$B,"&lt;="&amp;EOMONTH(BC$2,0),'Histórico de Jogos'!$D:$D,$A114,'Histórico de Jogos'!$F:$F,"E")</f>
        <v>0</v>
      </c>
      <c r="BD114" s="57">
        <f>SUMIFS('Histórico de Jogos'!$A:$A,'Histórico de Jogos'!$B:$B,"&gt;="&amp;BD$2,'Histórico de Jogos'!$B:$B,"&lt;="&amp;EOMONTH(BD$2,0),'Histórico de Jogos'!$D:$D,$A114,'Histórico de Jogos'!$F:$F,"E")</f>
        <v>0</v>
      </c>
      <c r="BE114" s="57">
        <f>SUMIFS('Histórico de Jogos'!$A:$A,'Histórico de Jogos'!$B:$B,"&gt;="&amp;BE$2,'Histórico de Jogos'!$B:$B,"&lt;="&amp;EOMONTH(BE$2,0),'Histórico de Jogos'!$D:$D,$A114,'Histórico de Jogos'!$F:$F,"E")</f>
        <v>0</v>
      </c>
      <c r="BF114" s="57">
        <f>SUMIFS('Histórico de Jogos'!$A:$A,'Histórico de Jogos'!$B:$B,"&gt;="&amp;BF$2,'Histórico de Jogos'!$B:$B,"&lt;="&amp;EOMONTH(BF$2,0),'Histórico de Jogos'!$D:$D,$A114,'Histórico de Jogos'!$F:$F,"E")</f>
        <v>0</v>
      </c>
      <c r="BG114" s="57">
        <f>SUMIFS('Histórico de Jogos'!$A:$A,'Histórico de Jogos'!$B:$B,"&gt;="&amp;BG$2,'Histórico de Jogos'!$B:$B,"&lt;="&amp;EOMONTH(BG$2,0),'Histórico de Jogos'!$D:$D,$A114,'Histórico de Jogos'!$F:$F,"E")</f>
        <v>0</v>
      </c>
      <c r="BH114" s="57">
        <f>SUMIFS('Histórico de Jogos'!$A:$A,'Histórico de Jogos'!$B:$B,"&gt;="&amp;BH$2,'Histórico de Jogos'!$B:$B,"&lt;="&amp;EOMONTH(BH$2,0),'Histórico de Jogos'!$D:$D,$A114,'Histórico de Jogos'!$F:$F,"E")</f>
        <v>0</v>
      </c>
      <c r="BI114" s="57">
        <f>SUMIFS('Histórico de Jogos'!$A:$A,'Histórico de Jogos'!$B:$B,"&gt;="&amp;BI$2,'Histórico de Jogos'!$B:$B,"&lt;="&amp;EOMONTH(BI$2,0),'Histórico de Jogos'!$D:$D,$A114,'Histórico de Jogos'!$F:$F,"E")</f>
        <v>0</v>
      </c>
      <c r="BJ114" s="79">
        <f t="shared" ref="BJ114:BU114" si="563">SUM(Z114*3)+(AX114)</f>
        <v>0</v>
      </c>
      <c r="BK114" s="79">
        <f t="shared" si="563"/>
        <v>0</v>
      </c>
      <c r="BL114" s="79">
        <f t="shared" si="563"/>
        <v>0</v>
      </c>
      <c r="BM114" s="79">
        <f t="shared" si="563"/>
        <v>0</v>
      </c>
      <c r="BN114" s="79">
        <f t="shared" si="563"/>
        <v>0</v>
      </c>
      <c r="BO114" s="79">
        <f t="shared" si="563"/>
        <v>0</v>
      </c>
      <c r="BP114" s="79">
        <f t="shared" si="563"/>
        <v>0</v>
      </c>
      <c r="BQ114" s="79">
        <f t="shared" si="563"/>
        <v>0</v>
      </c>
      <c r="BR114" s="79">
        <f t="shared" si="563"/>
        <v>0</v>
      </c>
      <c r="BS114" s="79">
        <f t="shared" si="563"/>
        <v>0</v>
      </c>
      <c r="BT114" s="79">
        <f t="shared" si="563"/>
        <v>0</v>
      </c>
      <c r="BU114" s="79">
        <f t="shared" si="563"/>
        <v>0</v>
      </c>
    </row>
    <row r="115">
      <c r="A115" s="22" t="str">
        <f>Atletas!A:A</f>
        <v/>
      </c>
      <c r="B115" s="78">
        <f t="shared" ref="B115:C115" si="564">BJ115/(4*3)</f>
        <v>0</v>
      </c>
      <c r="C115" s="78">
        <f t="shared" si="564"/>
        <v>0</v>
      </c>
      <c r="D115" s="78">
        <f t="shared" si="7"/>
        <v>0</v>
      </c>
      <c r="E115" s="78">
        <f t="shared" ref="E115:F115" si="565">BM115/(4*3)</f>
        <v>0</v>
      </c>
      <c r="F115" s="78">
        <f t="shared" si="565"/>
        <v>0</v>
      </c>
      <c r="G115" s="78">
        <f t="shared" si="9"/>
        <v>0</v>
      </c>
      <c r="H115" s="78">
        <f t="shared" ref="H115:I115" si="566">BP115/(4*3)</f>
        <v>0</v>
      </c>
      <c r="I115" s="78">
        <f t="shared" si="566"/>
        <v>0</v>
      </c>
      <c r="J115" s="78">
        <f t="shared" si="11"/>
        <v>0</v>
      </c>
      <c r="K115" s="78">
        <f t="shared" ref="K115:M115" si="567">BS115/(4*3)</f>
        <v>0</v>
      </c>
      <c r="L115" s="78">
        <f t="shared" si="567"/>
        <v>0</v>
      </c>
      <c r="M115" s="78">
        <f t="shared" si="567"/>
        <v>0</v>
      </c>
      <c r="N115" s="79">
        <f>SUMIFS('Histórico de Jogos'!$A:$A,'Histórico de Jogos'!$B:$B,"&gt;="&amp;N$2,'Histórico de Jogos'!$B:$B,"&lt;="&amp;EOMONTH(N$2,0),'Histórico de Jogos'!$D:$D,$A115)</f>
        <v>0</v>
      </c>
      <c r="O115" s="79">
        <f>SUMIFS('Histórico de Jogos'!$A:$A,'Histórico de Jogos'!$B:$B,"&gt;="&amp;O$2,'Histórico de Jogos'!$B:$B,"&lt;="&amp;EOMONTH(O$2,0),'Histórico de Jogos'!$D:$D,$A115)</f>
        <v>0</v>
      </c>
      <c r="P115" s="79">
        <f>SUMIFS('Histórico de Jogos'!$A:$A,'Histórico de Jogos'!$B:$B,"&gt;="&amp;P$2,'Histórico de Jogos'!$B:$B,"&lt;="&amp;EOMONTH(P$2,0),'Histórico de Jogos'!$D:$D,$A115)</f>
        <v>0</v>
      </c>
      <c r="Q115" s="79">
        <f>SUMIFS('Histórico de Jogos'!$A:$A,'Histórico de Jogos'!$B:$B,"&gt;="&amp;Q$2,'Histórico de Jogos'!$B:$B,"&lt;="&amp;EOMONTH(Q$2,0),'Histórico de Jogos'!$D:$D,$A115)</f>
        <v>0</v>
      </c>
      <c r="R115" s="79">
        <f>SUMIFS('Histórico de Jogos'!$A:$A,'Histórico de Jogos'!$B:$B,"&gt;="&amp;R$2,'Histórico de Jogos'!$B:$B,"&lt;="&amp;EOMONTH(R$2,0),'Histórico de Jogos'!$D:$D,$A115)</f>
        <v>0</v>
      </c>
      <c r="S115" s="79">
        <f>SUMIFS('Histórico de Jogos'!$A:$A,'Histórico de Jogos'!$B:$B,"&gt;="&amp;S$2,'Histórico de Jogos'!$B:$B,"&lt;="&amp;EOMONTH(S$2,0),'Histórico de Jogos'!$D:$D,$A115)</f>
        <v>0</v>
      </c>
      <c r="T115" s="79">
        <f>SUMIFS('Histórico de Jogos'!$A:$A,'Histórico de Jogos'!$B:$B,"&gt;="&amp;T$2,'Histórico de Jogos'!$B:$B,"&lt;="&amp;EOMONTH(T$2,0),'Histórico de Jogos'!$D:$D,$A115)</f>
        <v>0</v>
      </c>
      <c r="U115" s="79">
        <f>SUMIFS('Histórico de Jogos'!$A:$A,'Histórico de Jogos'!$B:$B,"&gt;="&amp;U$2,'Histórico de Jogos'!$B:$B,"&lt;="&amp;EOMONTH(U$2,0),'Histórico de Jogos'!$D:$D,$A115)</f>
        <v>0</v>
      </c>
      <c r="V115" s="79">
        <f>SUMIFS('Histórico de Jogos'!$A:$A,'Histórico de Jogos'!$B:$B,"&gt;="&amp;V$2,'Histórico de Jogos'!$B:$B,"&lt;="&amp;EOMONTH(V$2,0),'Histórico de Jogos'!$D:$D,$A115)</f>
        <v>0</v>
      </c>
      <c r="W115" s="79">
        <f>SUMIFS('Histórico de Jogos'!$A:$A,'Histórico de Jogos'!$B:$B,"&gt;="&amp;W$2,'Histórico de Jogos'!$B:$B,"&lt;="&amp;EOMONTH(W$2,0),'Histórico de Jogos'!$D:$D,$A115)</f>
        <v>0</v>
      </c>
      <c r="X115" s="79">
        <f>SUMIFS('Histórico de Jogos'!$A:$A,'Histórico de Jogos'!$B:$B,"&gt;="&amp;X$2,'Histórico de Jogos'!$B:$B,"&lt;="&amp;EOMONTH(X$2,0),'Histórico de Jogos'!$D:$D,$A115)</f>
        <v>0</v>
      </c>
      <c r="Y115" s="79">
        <f>SUMIFS('Histórico de Jogos'!$A:$A,'Histórico de Jogos'!$B:$B,"&gt;="&amp;Y$2,'Histórico de Jogos'!$B:$B,"&lt;="&amp;EOMONTH(Y$2,0),'Histórico de Jogos'!$D:$D,$A115)</f>
        <v>0</v>
      </c>
      <c r="Z115" s="80">
        <f>SUMIFS('Histórico de Jogos'!$A:$A,'Histórico de Jogos'!$B:$B,"&gt;="&amp;Z$2,'Histórico de Jogos'!$B:$B,"&lt;="&amp;EOMONTH(Z$2,0),'Histórico de Jogos'!$D:$D,$A115,'Histórico de Jogos'!$F:$F,"V")</f>
        <v>0</v>
      </c>
      <c r="AA115" s="80">
        <f>SUMIFS('Histórico de Jogos'!$A:$A,'Histórico de Jogos'!$B:$B,"&gt;="&amp;AA$2,'Histórico de Jogos'!$B:$B,"&lt;="&amp;EOMONTH(AA$2,0),'Histórico de Jogos'!$D:$D,$A115,'Histórico de Jogos'!$F:$F,"V")</f>
        <v>0</v>
      </c>
      <c r="AB115" s="80">
        <f>SUMIFS('Histórico de Jogos'!$A:$A,'Histórico de Jogos'!$B:$B,"&gt;="&amp;AB$2,'Histórico de Jogos'!$B:$B,"&lt;="&amp;EOMONTH(AB$2,0),'Histórico de Jogos'!$D:$D,$A115,'Histórico de Jogos'!$F:$F,"V")</f>
        <v>0</v>
      </c>
      <c r="AC115" s="80">
        <f>SUMIFS('Histórico de Jogos'!$A:$A,'Histórico de Jogos'!$B:$B,"&gt;="&amp;AC$2,'Histórico de Jogos'!$B:$B,"&lt;="&amp;EOMONTH(AC$2,0),'Histórico de Jogos'!$D:$D,$A115,'Histórico de Jogos'!$F:$F,"V")</f>
        <v>0</v>
      </c>
      <c r="AD115" s="80">
        <f>SUMIFS('Histórico de Jogos'!$A:$A,'Histórico de Jogos'!$B:$B,"&gt;="&amp;AD$2,'Histórico de Jogos'!$B:$B,"&lt;="&amp;EOMONTH(AD$2,0),'Histórico de Jogos'!$D:$D,$A115,'Histórico de Jogos'!$F:$F,"V")</f>
        <v>0</v>
      </c>
      <c r="AE115" s="80">
        <f>SUMIFS('Histórico de Jogos'!$A:$A,'Histórico de Jogos'!$B:$B,"&gt;="&amp;AE$2,'Histórico de Jogos'!$B:$B,"&lt;="&amp;EOMONTH(AE$2,0),'Histórico de Jogos'!$D:$D,$A115,'Histórico de Jogos'!$F:$F,"V")</f>
        <v>0</v>
      </c>
      <c r="AF115" s="80">
        <f>SUMIFS('Histórico de Jogos'!$A:$A,'Histórico de Jogos'!$B:$B,"&gt;="&amp;AF$2,'Histórico de Jogos'!$B:$B,"&lt;="&amp;EOMONTH(AF$2,0),'Histórico de Jogos'!$D:$D,$A115,'Histórico de Jogos'!$F:$F,"V")</f>
        <v>0</v>
      </c>
      <c r="AG115" s="80">
        <f>SUMIFS('Histórico de Jogos'!$A:$A,'Histórico de Jogos'!$B:$B,"&gt;="&amp;AG$2,'Histórico de Jogos'!$B:$B,"&lt;="&amp;EOMONTH(AG$2,0),'Histórico de Jogos'!$D:$D,$A115,'Histórico de Jogos'!$F:$F,"V")</f>
        <v>0</v>
      </c>
      <c r="AH115" s="80">
        <f>SUMIFS('Histórico de Jogos'!$A:$A,'Histórico de Jogos'!$B:$B,"&gt;="&amp;AH$2,'Histórico de Jogos'!$B:$B,"&lt;="&amp;EOMONTH(AH$2,0),'Histórico de Jogos'!$D:$D,$A115,'Histórico de Jogos'!$F:$F,"V")</f>
        <v>0</v>
      </c>
      <c r="AI115" s="80">
        <f>SUMIFS('Histórico de Jogos'!$A:$A,'Histórico de Jogos'!$B:$B,"&gt;="&amp;AI$2,'Histórico de Jogos'!$B:$B,"&lt;="&amp;EOMONTH(AI$2,0),'Histórico de Jogos'!$D:$D,$A115,'Histórico de Jogos'!$F:$F,"V")</f>
        <v>0</v>
      </c>
      <c r="AJ115" s="80">
        <f>SUMIFS('Histórico de Jogos'!$A:$A,'Histórico de Jogos'!$B:$B,"&gt;="&amp;AJ$2,'Histórico de Jogos'!$B:$B,"&lt;="&amp;EOMONTH(AJ$2,0),'Histórico de Jogos'!$D:$D,$A115,'Histórico de Jogos'!$F:$F,"V")</f>
        <v>0</v>
      </c>
      <c r="AK115" s="80">
        <f>SUMIFS('Histórico de Jogos'!$A:$A,'Histórico de Jogos'!$B:$B,"&gt;="&amp;AK$2,'Histórico de Jogos'!$B:$B,"&lt;="&amp;EOMONTH(AK$2,0),'Histórico de Jogos'!$D:$D,$A115,'Histórico de Jogos'!$F:$F,"V")</f>
        <v>0</v>
      </c>
      <c r="AL115" s="81">
        <f>SUMIFS('Histórico de Jogos'!$A:$A,'Histórico de Jogos'!$B:$B,"&gt;="&amp;AL$2,'Histórico de Jogos'!$B:$B,"&lt;="&amp;EOMONTH(AL$2,0),'Histórico de Jogos'!$D:$D,$A115,'Histórico de Jogos'!$F:$F,"D")</f>
        <v>0</v>
      </c>
      <c r="AM115" s="81">
        <f>SUMIFS('Histórico de Jogos'!$A:$A,'Histórico de Jogos'!$B:$B,"&gt;="&amp;AM$2,'Histórico de Jogos'!$B:$B,"&lt;="&amp;EOMONTH(AM$2,0),'Histórico de Jogos'!$D:$D,$A115,'Histórico de Jogos'!$F:$F,"D")</f>
        <v>0</v>
      </c>
      <c r="AN115" s="81">
        <f>SUMIFS('Histórico de Jogos'!$A:$A,'Histórico de Jogos'!$B:$B,"&gt;="&amp;AN$2,'Histórico de Jogos'!$B:$B,"&lt;="&amp;EOMONTH(AN$2,0),'Histórico de Jogos'!$D:$D,$A115,'Histórico de Jogos'!$F:$F,"D")</f>
        <v>0</v>
      </c>
      <c r="AO115" s="81">
        <f>SUMIFS('Histórico de Jogos'!$A:$A,'Histórico de Jogos'!$B:$B,"&gt;="&amp;AO$2,'Histórico de Jogos'!$B:$B,"&lt;="&amp;EOMONTH(AO$2,0),'Histórico de Jogos'!$D:$D,$A115,'Histórico de Jogos'!$F:$F,"D")</f>
        <v>0</v>
      </c>
      <c r="AP115" s="81">
        <f>SUMIFS('Histórico de Jogos'!$A:$A,'Histórico de Jogos'!$B:$B,"&gt;="&amp;AP$2,'Histórico de Jogos'!$B:$B,"&lt;="&amp;EOMONTH(AP$2,0),'Histórico de Jogos'!$D:$D,$A115,'Histórico de Jogos'!$F:$F,"D")</f>
        <v>0</v>
      </c>
      <c r="AQ115" s="81">
        <f>SUMIFS('Histórico de Jogos'!$A:$A,'Histórico de Jogos'!$B:$B,"&gt;="&amp;AQ$2,'Histórico de Jogos'!$B:$B,"&lt;="&amp;EOMONTH(AQ$2,0),'Histórico de Jogos'!$D:$D,$A115,'Histórico de Jogos'!$F:$F,"D")</f>
        <v>0</v>
      </c>
      <c r="AR115" s="81">
        <f>SUMIFS('Histórico de Jogos'!$A:$A,'Histórico de Jogos'!$B:$B,"&gt;="&amp;AR$2,'Histórico de Jogos'!$B:$B,"&lt;="&amp;EOMONTH(AR$2,0),'Histórico de Jogos'!$D:$D,$A115,'Histórico de Jogos'!$F:$F,"D")</f>
        <v>0</v>
      </c>
      <c r="AS115" s="81">
        <f>SUMIFS('Histórico de Jogos'!$A:$A,'Histórico de Jogos'!$B:$B,"&gt;="&amp;AS$2,'Histórico de Jogos'!$B:$B,"&lt;="&amp;EOMONTH(AS$2,0),'Histórico de Jogos'!$D:$D,$A115,'Histórico de Jogos'!$F:$F,"D")</f>
        <v>0</v>
      </c>
      <c r="AT115" s="81">
        <f>SUMIFS('Histórico de Jogos'!$A:$A,'Histórico de Jogos'!$B:$B,"&gt;="&amp;AT$2,'Histórico de Jogos'!$B:$B,"&lt;="&amp;EOMONTH(AT$2,0),'Histórico de Jogos'!$D:$D,$A115,'Histórico de Jogos'!$F:$F,"D")</f>
        <v>0</v>
      </c>
      <c r="AU115" s="81">
        <f>SUMIFS('Histórico de Jogos'!$A:$A,'Histórico de Jogos'!$B:$B,"&gt;="&amp;AU$2,'Histórico de Jogos'!$B:$B,"&lt;="&amp;EOMONTH(AU$2,0),'Histórico de Jogos'!$D:$D,$A115,'Histórico de Jogos'!$F:$F,"D")</f>
        <v>0</v>
      </c>
      <c r="AV115" s="81">
        <f>SUMIFS('Histórico de Jogos'!$A:$A,'Histórico de Jogos'!$B:$B,"&gt;="&amp;AV$2,'Histórico de Jogos'!$B:$B,"&lt;="&amp;EOMONTH(AV$2,0),'Histórico de Jogos'!$D:$D,$A115,'Histórico de Jogos'!$F:$F,"D")</f>
        <v>0</v>
      </c>
      <c r="AW115" s="81">
        <f>SUMIFS('Histórico de Jogos'!$A:$A,'Histórico de Jogos'!$B:$B,"&gt;="&amp;AW$2,'Histórico de Jogos'!$B:$B,"&lt;="&amp;EOMONTH(AW$2,0),'Histórico de Jogos'!$D:$D,$A115,'Histórico de Jogos'!$F:$F,"D")</f>
        <v>0</v>
      </c>
      <c r="AX115" s="57">
        <f>SUMIFS('Histórico de Jogos'!$A:$A,'Histórico de Jogos'!$B:$B,"&gt;="&amp;AX$2,'Histórico de Jogos'!$B:$B,"&lt;="&amp;EOMONTH(AX$2,0),'Histórico de Jogos'!$D:$D,$A115,'Histórico de Jogos'!$F:$F,"E")</f>
        <v>0</v>
      </c>
      <c r="AY115" s="57">
        <f>SUMIFS('Histórico de Jogos'!$A:$A,'Histórico de Jogos'!$B:$B,"&gt;="&amp;AY$2,'Histórico de Jogos'!$B:$B,"&lt;="&amp;EOMONTH(AY$2,0),'Histórico de Jogos'!$D:$D,$A115,'Histórico de Jogos'!$F:$F,"E")</f>
        <v>0</v>
      </c>
      <c r="AZ115" s="57">
        <f>SUMIFS('Histórico de Jogos'!$A:$A,'Histórico de Jogos'!$B:$B,"&gt;="&amp;AZ$2,'Histórico de Jogos'!$B:$B,"&lt;="&amp;EOMONTH(AZ$2,0),'Histórico de Jogos'!$D:$D,$A115,'Histórico de Jogos'!$F:$F,"E")</f>
        <v>0</v>
      </c>
      <c r="BA115" s="57">
        <f>SUMIFS('Histórico de Jogos'!$A:$A,'Histórico de Jogos'!$B:$B,"&gt;="&amp;BA$2,'Histórico de Jogos'!$B:$B,"&lt;="&amp;EOMONTH(BA$2,0),'Histórico de Jogos'!$D:$D,$A115,'Histórico de Jogos'!$F:$F,"E")</f>
        <v>0</v>
      </c>
      <c r="BB115" s="57">
        <f>SUMIFS('Histórico de Jogos'!$A:$A,'Histórico de Jogos'!$B:$B,"&gt;="&amp;BB$2,'Histórico de Jogos'!$B:$B,"&lt;="&amp;EOMONTH(BB$2,0),'Histórico de Jogos'!$D:$D,$A115,'Histórico de Jogos'!$F:$F,"E")</f>
        <v>0</v>
      </c>
      <c r="BC115" s="57">
        <f>SUMIFS('Histórico de Jogos'!$A:$A,'Histórico de Jogos'!$B:$B,"&gt;="&amp;BC$2,'Histórico de Jogos'!$B:$B,"&lt;="&amp;EOMONTH(BC$2,0),'Histórico de Jogos'!$D:$D,$A115,'Histórico de Jogos'!$F:$F,"E")</f>
        <v>0</v>
      </c>
      <c r="BD115" s="57">
        <f>SUMIFS('Histórico de Jogos'!$A:$A,'Histórico de Jogos'!$B:$B,"&gt;="&amp;BD$2,'Histórico de Jogos'!$B:$B,"&lt;="&amp;EOMONTH(BD$2,0),'Histórico de Jogos'!$D:$D,$A115,'Histórico de Jogos'!$F:$F,"E")</f>
        <v>0</v>
      </c>
      <c r="BE115" s="57">
        <f>SUMIFS('Histórico de Jogos'!$A:$A,'Histórico de Jogos'!$B:$B,"&gt;="&amp;BE$2,'Histórico de Jogos'!$B:$B,"&lt;="&amp;EOMONTH(BE$2,0),'Histórico de Jogos'!$D:$D,$A115,'Histórico de Jogos'!$F:$F,"E")</f>
        <v>0</v>
      </c>
      <c r="BF115" s="57">
        <f>SUMIFS('Histórico de Jogos'!$A:$A,'Histórico de Jogos'!$B:$B,"&gt;="&amp;BF$2,'Histórico de Jogos'!$B:$B,"&lt;="&amp;EOMONTH(BF$2,0),'Histórico de Jogos'!$D:$D,$A115,'Histórico de Jogos'!$F:$F,"E")</f>
        <v>0</v>
      </c>
      <c r="BG115" s="57">
        <f>SUMIFS('Histórico de Jogos'!$A:$A,'Histórico de Jogos'!$B:$B,"&gt;="&amp;BG$2,'Histórico de Jogos'!$B:$B,"&lt;="&amp;EOMONTH(BG$2,0),'Histórico de Jogos'!$D:$D,$A115,'Histórico de Jogos'!$F:$F,"E")</f>
        <v>0</v>
      </c>
      <c r="BH115" s="57">
        <f>SUMIFS('Histórico de Jogos'!$A:$A,'Histórico de Jogos'!$B:$B,"&gt;="&amp;BH$2,'Histórico de Jogos'!$B:$B,"&lt;="&amp;EOMONTH(BH$2,0),'Histórico de Jogos'!$D:$D,$A115,'Histórico de Jogos'!$F:$F,"E")</f>
        <v>0</v>
      </c>
      <c r="BI115" s="57">
        <f>SUMIFS('Histórico de Jogos'!$A:$A,'Histórico de Jogos'!$B:$B,"&gt;="&amp;BI$2,'Histórico de Jogos'!$B:$B,"&lt;="&amp;EOMONTH(BI$2,0),'Histórico de Jogos'!$D:$D,$A115,'Histórico de Jogos'!$F:$F,"E")</f>
        <v>0</v>
      </c>
      <c r="BJ115" s="79">
        <f t="shared" ref="BJ115:BU115" si="568">SUM(Z115*3)+(AX115)</f>
        <v>0</v>
      </c>
      <c r="BK115" s="79">
        <f t="shared" si="568"/>
        <v>0</v>
      </c>
      <c r="BL115" s="79">
        <f t="shared" si="568"/>
        <v>0</v>
      </c>
      <c r="BM115" s="79">
        <f t="shared" si="568"/>
        <v>0</v>
      </c>
      <c r="BN115" s="79">
        <f t="shared" si="568"/>
        <v>0</v>
      </c>
      <c r="BO115" s="79">
        <f t="shared" si="568"/>
        <v>0</v>
      </c>
      <c r="BP115" s="79">
        <f t="shared" si="568"/>
        <v>0</v>
      </c>
      <c r="BQ115" s="79">
        <f t="shared" si="568"/>
        <v>0</v>
      </c>
      <c r="BR115" s="79">
        <f t="shared" si="568"/>
        <v>0</v>
      </c>
      <c r="BS115" s="79">
        <f t="shared" si="568"/>
        <v>0</v>
      </c>
      <c r="BT115" s="79">
        <f t="shared" si="568"/>
        <v>0</v>
      </c>
      <c r="BU115" s="79">
        <f t="shared" si="568"/>
        <v>0</v>
      </c>
    </row>
    <row r="116">
      <c r="A116" s="22" t="str">
        <f>Atletas!A:A</f>
        <v/>
      </c>
      <c r="B116" s="78">
        <f t="shared" ref="B116:C116" si="569">BJ116/(4*3)</f>
        <v>0</v>
      </c>
      <c r="C116" s="78">
        <f t="shared" si="569"/>
        <v>0</v>
      </c>
      <c r="D116" s="78">
        <f t="shared" si="7"/>
        <v>0</v>
      </c>
      <c r="E116" s="78">
        <f t="shared" ref="E116:F116" si="570">BM116/(4*3)</f>
        <v>0</v>
      </c>
      <c r="F116" s="78">
        <f t="shared" si="570"/>
        <v>0</v>
      </c>
      <c r="G116" s="78">
        <f t="shared" si="9"/>
        <v>0</v>
      </c>
      <c r="H116" s="78">
        <f t="shared" ref="H116:I116" si="571">BP116/(4*3)</f>
        <v>0</v>
      </c>
      <c r="I116" s="78">
        <f t="shared" si="571"/>
        <v>0</v>
      </c>
      <c r="J116" s="78">
        <f t="shared" si="11"/>
        <v>0</v>
      </c>
      <c r="K116" s="78">
        <f t="shared" ref="K116:M116" si="572">BS116/(4*3)</f>
        <v>0</v>
      </c>
      <c r="L116" s="78">
        <f t="shared" si="572"/>
        <v>0</v>
      </c>
      <c r="M116" s="78">
        <f t="shared" si="572"/>
        <v>0</v>
      </c>
      <c r="N116" s="79">
        <f>SUMIFS('Histórico de Jogos'!$A:$A,'Histórico de Jogos'!$B:$B,"&gt;="&amp;N$2,'Histórico de Jogos'!$B:$B,"&lt;="&amp;EOMONTH(N$2,0),'Histórico de Jogos'!$D:$D,$A116)</f>
        <v>0</v>
      </c>
      <c r="O116" s="79">
        <f>SUMIFS('Histórico de Jogos'!$A:$A,'Histórico de Jogos'!$B:$B,"&gt;="&amp;O$2,'Histórico de Jogos'!$B:$B,"&lt;="&amp;EOMONTH(O$2,0),'Histórico de Jogos'!$D:$D,$A116)</f>
        <v>0</v>
      </c>
      <c r="P116" s="79">
        <f>SUMIFS('Histórico de Jogos'!$A:$A,'Histórico de Jogos'!$B:$B,"&gt;="&amp;P$2,'Histórico de Jogos'!$B:$B,"&lt;="&amp;EOMONTH(P$2,0),'Histórico de Jogos'!$D:$D,$A116)</f>
        <v>0</v>
      </c>
      <c r="Q116" s="79">
        <f>SUMIFS('Histórico de Jogos'!$A:$A,'Histórico de Jogos'!$B:$B,"&gt;="&amp;Q$2,'Histórico de Jogos'!$B:$B,"&lt;="&amp;EOMONTH(Q$2,0),'Histórico de Jogos'!$D:$D,$A116)</f>
        <v>0</v>
      </c>
      <c r="R116" s="79">
        <f>SUMIFS('Histórico de Jogos'!$A:$A,'Histórico de Jogos'!$B:$B,"&gt;="&amp;R$2,'Histórico de Jogos'!$B:$B,"&lt;="&amp;EOMONTH(R$2,0),'Histórico de Jogos'!$D:$D,$A116)</f>
        <v>0</v>
      </c>
      <c r="S116" s="79">
        <f>SUMIFS('Histórico de Jogos'!$A:$A,'Histórico de Jogos'!$B:$B,"&gt;="&amp;S$2,'Histórico de Jogos'!$B:$B,"&lt;="&amp;EOMONTH(S$2,0),'Histórico de Jogos'!$D:$D,$A116)</f>
        <v>0</v>
      </c>
      <c r="T116" s="79">
        <f>SUMIFS('Histórico de Jogos'!$A:$A,'Histórico de Jogos'!$B:$B,"&gt;="&amp;T$2,'Histórico de Jogos'!$B:$B,"&lt;="&amp;EOMONTH(T$2,0),'Histórico de Jogos'!$D:$D,$A116)</f>
        <v>0</v>
      </c>
      <c r="U116" s="79">
        <f>SUMIFS('Histórico de Jogos'!$A:$A,'Histórico de Jogos'!$B:$B,"&gt;="&amp;U$2,'Histórico de Jogos'!$B:$B,"&lt;="&amp;EOMONTH(U$2,0),'Histórico de Jogos'!$D:$D,$A116)</f>
        <v>0</v>
      </c>
      <c r="V116" s="79">
        <f>SUMIFS('Histórico de Jogos'!$A:$A,'Histórico de Jogos'!$B:$B,"&gt;="&amp;V$2,'Histórico de Jogos'!$B:$B,"&lt;="&amp;EOMONTH(V$2,0),'Histórico de Jogos'!$D:$D,$A116)</f>
        <v>0</v>
      </c>
      <c r="W116" s="79">
        <f>SUMIFS('Histórico de Jogos'!$A:$A,'Histórico de Jogos'!$B:$B,"&gt;="&amp;W$2,'Histórico de Jogos'!$B:$B,"&lt;="&amp;EOMONTH(W$2,0),'Histórico de Jogos'!$D:$D,$A116)</f>
        <v>0</v>
      </c>
      <c r="X116" s="79">
        <f>SUMIFS('Histórico de Jogos'!$A:$A,'Histórico de Jogos'!$B:$B,"&gt;="&amp;X$2,'Histórico de Jogos'!$B:$B,"&lt;="&amp;EOMONTH(X$2,0),'Histórico de Jogos'!$D:$D,$A116)</f>
        <v>0</v>
      </c>
      <c r="Y116" s="79">
        <f>SUMIFS('Histórico de Jogos'!$A:$A,'Histórico de Jogos'!$B:$B,"&gt;="&amp;Y$2,'Histórico de Jogos'!$B:$B,"&lt;="&amp;EOMONTH(Y$2,0),'Histórico de Jogos'!$D:$D,$A116)</f>
        <v>0</v>
      </c>
      <c r="Z116" s="80">
        <f>SUMIFS('Histórico de Jogos'!$A:$A,'Histórico de Jogos'!$B:$B,"&gt;="&amp;Z$2,'Histórico de Jogos'!$B:$B,"&lt;="&amp;EOMONTH(Z$2,0),'Histórico de Jogos'!$D:$D,$A116,'Histórico de Jogos'!$F:$F,"V")</f>
        <v>0</v>
      </c>
      <c r="AA116" s="80">
        <f>SUMIFS('Histórico de Jogos'!$A:$A,'Histórico de Jogos'!$B:$B,"&gt;="&amp;AA$2,'Histórico de Jogos'!$B:$B,"&lt;="&amp;EOMONTH(AA$2,0),'Histórico de Jogos'!$D:$D,$A116,'Histórico de Jogos'!$F:$F,"V")</f>
        <v>0</v>
      </c>
      <c r="AB116" s="80">
        <f>SUMIFS('Histórico de Jogos'!$A:$A,'Histórico de Jogos'!$B:$B,"&gt;="&amp;AB$2,'Histórico de Jogos'!$B:$B,"&lt;="&amp;EOMONTH(AB$2,0),'Histórico de Jogos'!$D:$D,$A116,'Histórico de Jogos'!$F:$F,"V")</f>
        <v>0</v>
      </c>
      <c r="AC116" s="80">
        <f>SUMIFS('Histórico de Jogos'!$A:$A,'Histórico de Jogos'!$B:$B,"&gt;="&amp;AC$2,'Histórico de Jogos'!$B:$B,"&lt;="&amp;EOMONTH(AC$2,0),'Histórico de Jogos'!$D:$D,$A116,'Histórico de Jogos'!$F:$F,"V")</f>
        <v>0</v>
      </c>
      <c r="AD116" s="80">
        <f>SUMIFS('Histórico de Jogos'!$A:$A,'Histórico de Jogos'!$B:$B,"&gt;="&amp;AD$2,'Histórico de Jogos'!$B:$B,"&lt;="&amp;EOMONTH(AD$2,0),'Histórico de Jogos'!$D:$D,$A116,'Histórico de Jogos'!$F:$F,"V")</f>
        <v>0</v>
      </c>
      <c r="AE116" s="80">
        <f>SUMIFS('Histórico de Jogos'!$A:$A,'Histórico de Jogos'!$B:$B,"&gt;="&amp;AE$2,'Histórico de Jogos'!$B:$B,"&lt;="&amp;EOMONTH(AE$2,0),'Histórico de Jogos'!$D:$D,$A116,'Histórico de Jogos'!$F:$F,"V")</f>
        <v>0</v>
      </c>
      <c r="AF116" s="80">
        <f>SUMIFS('Histórico de Jogos'!$A:$A,'Histórico de Jogos'!$B:$B,"&gt;="&amp;AF$2,'Histórico de Jogos'!$B:$B,"&lt;="&amp;EOMONTH(AF$2,0),'Histórico de Jogos'!$D:$D,$A116,'Histórico de Jogos'!$F:$F,"V")</f>
        <v>0</v>
      </c>
      <c r="AG116" s="80">
        <f>SUMIFS('Histórico de Jogos'!$A:$A,'Histórico de Jogos'!$B:$B,"&gt;="&amp;AG$2,'Histórico de Jogos'!$B:$B,"&lt;="&amp;EOMONTH(AG$2,0),'Histórico de Jogos'!$D:$D,$A116,'Histórico de Jogos'!$F:$F,"V")</f>
        <v>0</v>
      </c>
      <c r="AH116" s="80">
        <f>SUMIFS('Histórico de Jogos'!$A:$A,'Histórico de Jogos'!$B:$B,"&gt;="&amp;AH$2,'Histórico de Jogos'!$B:$B,"&lt;="&amp;EOMONTH(AH$2,0),'Histórico de Jogos'!$D:$D,$A116,'Histórico de Jogos'!$F:$F,"V")</f>
        <v>0</v>
      </c>
      <c r="AI116" s="80">
        <f>SUMIFS('Histórico de Jogos'!$A:$A,'Histórico de Jogos'!$B:$B,"&gt;="&amp;AI$2,'Histórico de Jogos'!$B:$B,"&lt;="&amp;EOMONTH(AI$2,0),'Histórico de Jogos'!$D:$D,$A116,'Histórico de Jogos'!$F:$F,"V")</f>
        <v>0</v>
      </c>
      <c r="AJ116" s="80">
        <f>SUMIFS('Histórico de Jogos'!$A:$A,'Histórico de Jogos'!$B:$B,"&gt;="&amp;AJ$2,'Histórico de Jogos'!$B:$B,"&lt;="&amp;EOMONTH(AJ$2,0),'Histórico de Jogos'!$D:$D,$A116,'Histórico de Jogos'!$F:$F,"V")</f>
        <v>0</v>
      </c>
      <c r="AK116" s="80">
        <f>SUMIFS('Histórico de Jogos'!$A:$A,'Histórico de Jogos'!$B:$B,"&gt;="&amp;AK$2,'Histórico de Jogos'!$B:$B,"&lt;="&amp;EOMONTH(AK$2,0),'Histórico de Jogos'!$D:$D,$A116,'Histórico de Jogos'!$F:$F,"V")</f>
        <v>0</v>
      </c>
      <c r="AL116" s="81">
        <f>SUMIFS('Histórico de Jogos'!$A:$A,'Histórico de Jogos'!$B:$B,"&gt;="&amp;AL$2,'Histórico de Jogos'!$B:$B,"&lt;="&amp;EOMONTH(AL$2,0),'Histórico de Jogos'!$D:$D,$A116,'Histórico de Jogos'!$F:$F,"D")</f>
        <v>0</v>
      </c>
      <c r="AM116" s="81">
        <f>SUMIFS('Histórico de Jogos'!$A:$A,'Histórico de Jogos'!$B:$B,"&gt;="&amp;AM$2,'Histórico de Jogos'!$B:$B,"&lt;="&amp;EOMONTH(AM$2,0),'Histórico de Jogos'!$D:$D,$A116,'Histórico de Jogos'!$F:$F,"D")</f>
        <v>0</v>
      </c>
      <c r="AN116" s="81">
        <f>SUMIFS('Histórico de Jogos'!$A:$A,'Histórico de Jogos'!$B:$B,"&gt;="&amp;AN$2,'Histórico de Jogos'!$B:$B,"&lt;="&amp;EOMONTH(AN$2,0),'Histórico de Jogos'!$D:$D,$A116,'Histórico de Jogos'!$F:$F,"D")</f>
        <v>0</v>
      </c>
      <c r="AO116" s="81">
        <f>SUMIFS('Histórico de Jogos'!$A:$A,'Histórico de Jogos'!$B:$B,"&gt;="&amp;AO$2,'Histórico de Jogos'!$B:$B,"&lt;="&amp;EOMONTH(AO$2,0),'Histórico de Jogos'!$D:$D,$A116,'Histórico de Jogos'!$F:$F,"D")</f>
        <v>0</v>
      </c>
      <c r="AP116" s="81">
        <f>SUMIFS('Histórico de Jogos'!$A:$A,'Histórico de Jogos'!$B:$B,"&gt;="&amp;AP$2,'Histórico de Jogos'!$B:$B,"&lt;="&amp;EOMONTH(AP$2,0),'Histórico de Jogos'!$D:$D,$A116,'Histórico de Jogos'!$F:$F,"D")</f>
        <v>0</v>
      </c>
      <c r="AQ116" s="81">
        <f>SUMIFS('Histórico de Jogos'!$A:$A,'Histórico de Jogos'!$B:$B,"&gt;="&amp;AQ$2,'Histórico de Jogos'!$B:$B,"&lt;="&amp;EOMONTH(AQ$2,0),'Histórico de Jogos'!$D:$D,$A116,'Histórico de Jogos'!$F:$F,"D")</f>
        <v>0</v>
      </c>
      <c r="AR116" s="81">
        <f>SUMIFS('Histórico de Jogos'!$A:$A,'Histórico de Jogos'!$B:$B,"&gt;="&amp;AR$2,'Histórico de Jogos'!$B:$B,"&lt;="&amp;EOMONTH(AR$2,0),'Histórico de Jogos'!$D:$D,$A116,'Histórico de Jogos'!$F:$F,"D")</f>
        <v>0</v>
      </c>
      <c r="AS116" s="81">
        <f>SUMIFS('Histórico de Jogos'!$A:$A,'Histórico de Jogos'!$B:$B,"&gt;="&amp;AS$2,'Histórico de Jogos'!$B:$B,"&lt;="&amp;EOMONTH(AS$2,0),'Histórico de Jogos'!$D:$D,$A116,'Histórico de Jogos'!$F:$F,"D")</f>
        <v>0</v>
      </c>
      <c r="AT116" s="81">
        <f>SUMIFS('Histórico de Jogos'!$A:$A,'Histórico de Jogos'!$B:$B,"&gt;="&amp;AT$2,'Histórico de Jogos'!$B:$B,"&lt;="&amp;EOMONTH(AT$2,0),'Histórico de Jogos'!$D:$D,$A116,'Histórico de Jogos'!$F:$F,"D")</f>
        <v>0</v>
      </c>
      <c r="AU116" s="81">
        <f>SUMIFS('Histórico de Jogos'!$A:$A,'Histórico de Jogos'!$B:$B,"&gt;="&amp;AU$2,'Histórico de Jogos'!$B:$B,"&lt;="&amp;EOMONTH(AU$2,0),'Histórico de Jogos'!$D:$D,$A116,'Histórico de Jogos'!$F:$F,"D")</f>
        <v>0</v>
      </c>
      <c r="AV116" s="81">
        <f>SUMIFS('Histórico de Jogos'!$A:$A,'Histórico de Jogos'!$B:$B,"&gt;="&amp;AV$2,'Histórico de Jogos'!$B:$B,"&lt;="&amp;EOMONTH(AV$2,0),'Histórico de Jogos'!$D:$D,$A116,'Histórico de Jogos'!$F:$F,"D")</f>
        <v>0</v>
      </c>
      <c r="AW116" s="81">
        <f>SUMIFS('Histórico de Jogos'!$A:$A,'Histórico de Jogos'!$B:$B,"&gt;="&amp;AW$2,'Histórico de Jogos'!$B:$B,"&lt;="&amp;EOMONTH(AW$2,0),'Histórico de Jogos'!$D:$D,$A116,'Histórico de Jogos'!$F:$F,"D")</f>
        <v>0</v>
      </c>
      <c r="AX116" s="57">
        <f>SUMIFS('Histórico de Jogos'!$A:$A,'Histórico de Jogos'!$B:$B,"&gt;="&amp;AX$2,'Histórico de Jogos'!$B:$B,"&lt;="&amp;EOMONTH(AX$2,0),'Histórico de Jogos'!$D:$D,$A116,'Histórico de Jogos'!$F:$F,"E")</f>
        <v>0</v>
      </c>
      <c r="AY116" s="57">
        <f>SUMIFS('Histórico de Jogos'!$A:$A,'Histórico de Jogos'!$B:$B,"&gt;="&amp;AY$2,'Histórico de Jogos'!$B:$B,"&lt;="&amp;EOMONTH(AY$2,0),'Histórico de Jogos'!$D:$D,$A116,'Histórico de Jogos'!$F:$F,"E")</f>
        <v>0</v>
      </c>
      <c r="AZ116" s="57">
        <f>SUMIFS('Histórico de Jogos'!$A:$A,'Histórico de Jogos'!$B:$B,"&gt;="&amp;AZ$2,'Histórico de Jogos'!$B:$B,"&lt;="&amp;EOMONTH(AZ$2,0),'Histórico de Jogos'!$D:$D,$A116,'Histórico de Jogos'!$F:$F,"E")</f>
        <v>0</v>
      </c>
      <c r="BA116" s="57">
        <f>SUMIFS('Histórico de Jogos'!$A:$A,'Histórico de Jogos'!$B:$B,"&gt;="&amp;BA$2,'Histórico de Jogos'!$B:$B,"&lt;="&amp;EOMONTH(BA$2,0),'Histórico de Jogos'!$D:$D,$A116,'Histórico de Jogos'!$F:$F,"E")</f>
        <v>0</v>
      </c>
      <c r="BB116" s="57">
        <f>SUMIFS('Histórico de Jogos'!$A:$A,'Histórico de Jogos'!$B:$B,"&gt;="&amp;BB$2,'Histórico de Jogos'!$B:$B,"&lt;="&amp;EOMONTH(BB$2,0),'Histórico de Jogos'!$D:$D,$A116,'Histórico de Jogos'!$F:$F,"E")</f>
        <v>0</v>
      </c>
      <c r="BC116" s="57">
        <f>SUMIFS('Histórico de Jogos'!$A:$A,'Histórico de Jogos'!$B:$B,"&gt;="&amp;BC$2,'Histórico de Jogos'!$B:$B,"&lt;="&amp;EOMONTH(BC$2,0),'Histórico de Jogos'!$D:$D,$A116,'Histórico de Jogos'!$F:$F,"E")</f>
        <v>0</v>
      </c>
      <c r="BD116" s="57">
        <f>SUMIFS('Histórico de Jogos'!$A:$A,'Histórico de Jogos'!$B:$B,"&gt;="&amp;BD$2,'Histórico de Jogos'!$B:$B,"&lt;="&amp;EOMONTH(BD$2,0),'Histórico de Jogos'!$D:$D,$A116,'Histórico de Jogos'!$F:$F,"E")</f>
        <v>0</v>
      </c>
      <c r="BE116" s="57">
        <f>SUMIFS('Histórico de Jogos'!$A:$A,'Histórico de Jogos'!$B:$B,"&gt;="&amp;BE$2,'Histórico de Jogos'!$B:$B,"&lt;="&amp;EOMONTH(BE$2,0),'Histórico de Jogos'!$D:$D,$A116,'Histórico de Jogos'!$F:$F,"E")</f>
        <v>0</v>
      </c>
      <c r="BF116" s="57">
        <f>SUMIFS('Histórico de Jogos'!$A:$A,'Histórico de Jogos'!$B:$B,"&gt;="&amp;BF$2,'Histórico de Jogos'!$B:$B,"&lt;="&amp;EOMONTH(BF$2,0),'Histórico de Jogos'!$D:$D,$A116,'Histórico de Jogos'!$F:$F,"E")</f>
        <v>0</v>
      </c>
      <c r="BG116" s="57">
        <f>SUMIFS('Histórico de Jogos'!$A:$A,'Histórico de Jogos'!$B:$B,"&gt;="&amp;BG$2,'Histórico de Jogos'!$B:$B,"&lt;="&amp;EOMONTH(BG$2,0),'Histórico de Jogos'!$D:$D,$A116,'Histórico de Jogos'!$F:$F,"E")</f>
        <v>0</v>
      </c>
      <c r="BH116" s="57">
        <f>SUMIFS('Histórico de Jogos'!$A:$A,'Histórico de Jogos'!$B:$B,"&gt;="&amp;BH$2,'Histórico de Jogos'!$B:$B,"&lt;="&amp;EOMONTH(BH$2,0),'Histórico de Jogos'!$D:$D,$A116,'Histórico de Jogos'!$F:$F,"E")</f>
        <v>0</v>
      </c>
      <c r="BI116" s="57">
        <f>SUMIFS('Histórico de Jogos'!$A:$A,'Histórico de Jogos'!$B:$B,"&gt;="&amp;BI$2,'Histórico de Jogos'!$B:$B,"&lt;="&amp;EOMONTH(BI$2,0),'Histórico de Jogos'!$D:$D,$A116,'Histórico de Jogos'!$F:$F,"E")</f>
        <v>0</v>
      </c>
      <c r="BJ116" s="79">
        <f t="shared" ref="BJ116:BU116" si="573">SUM(Z116*3)+(AX116)</f>
        <v>0</v>
      </c>
      <c r="BK116" s="79">
        <f t="shared" si="573"/>
        <v>0</v>
      </c>
      <c r="BL116" s="79">
        <f t="shared" si="573"/>
        <v>0</v>
      </c>
      <c r="BM116" s="79">
        <f t="shared" si="573"/>
        <v>0</v>
      </c>
      <c r="BN116" s="79">
        <f t="shared" si="573"/>
        <v>0</v>
      </c>
      <c r="BO116" s="79">
        <f t="shared" si="573"/>
        <v>0</v>
      </c>
      <c r="BP116" s="79">
        <f t="shared" si="573"/>
        <v>0</v>
      </c>
      <c r="BQ116" s="79">
        <f t="shared" si="573"/>
        <v>0</v>
      </c>
      <c r="BR116" s="79">
        <f t="shared" si="573"/>
        <v>0</v>
      </c>
      <c r="BS116" s="79">
        <f t="shared" si="573"/>
        <v>0</v>
      </c>
      <c r="BT116" s="79">
        <f t="shared" si="573"/>
        <v>0</v>
      </c>
      <c r="BU116" s="79">
        <f t="shared" si="573"/>
        <v>0</v>
      </c>
    </row>
    <row r="117">
      <c r="A117" s="22" t="str">
        <f>Atletas!A:A</f>
        <v/>
      </c>
      <c r="N117" s="82">
        <f>SUMIFS('Histórico de Jogos'!$A:$A,'Histórico de Jogos'!$B:$B,"&gt;="&amp;N$2,'Histórico de Jogos'!$B:$B,"&lt;="&amp;EOMONTH(N$2,0),'Histórico de Jogos'!$D:$D,$A117)</f>
        <v>0</v>
      </c>
      <c r="O117" s="82">
        <f>SUMIFS('Histórico de Jogos'!$A:$A,'Histórico de Jogos'!$B:$B,"&gt;="&amp;O$2,'Histórico de Jogos'!$B:$B,"&lt;="&amp;EOMONTH(O$2,0),'Histórico de Jogos'!$D:$D,$A117)</f>
        <v>0</v>
      </c>
      <c r="P117" s="82">
        <f>SUMIFS('Histórico de Jogos'!$A:$A,'Histórico de Jogos'!$B:$B,"&gt;="&amp;P$2,'Histórico de Jogos'!$B:$B,"&lt;="&amp;EOMONTH(P$2,0),'Histórico de Jogos'!$D:$D,$A117)</f>
        <v>0</v>
      </c>
      <c r="Q117" s="82">
        <f>SUMIFS('Histórico de Jogos'!$A:$A,'Histórico de Jogos'!$B:$B,"&gt;="&amp;Q$2,'Histórico de Jogos'!$B:$B,"&lt;="&amp;EOMONTH(Q$2,0),'Histórico de Jogos'!$D:$D,$A117)</f>
        <v>0</v>
      </c>
      <c r="R117" s="79">
        <f>SUMIFS('Histórico de Jogos'!$A:$A,'Histórico de Jogos'!$B:$B,"&gt;="&amp;R$2,'Histórico de Jogos'!$B:$B,"&lt;="&amp;EOMONTH(R$2,0),'Histórico de Jogos'!$D:$D,$A117)</f>
        <v>0</v>
      </c>
      <c r="S117" s="79">
        <f>SUMIFS('Histórico de Jogos'!$A:$A,'Histórico de Jogos'!$B:$B,"&gt;="&amp;S$2,'Histórico de Jogos'!$B:$B,"&lt;="&amp;EOMONTH(S$2,0),'Histórico de Jogos'!$D:$D,$A117)</f>
        <v>0</v>
      </c>
      <c r="T117" s="79">
        <f>SUMIFS('Histórico de Jogos'!$A:$A,'Histórico de Jogos'!$B:$B,"&gt;="&amp;T$2,'Histórico de Jogos'!$B:$B,"&lt;="&amp;EOMONTH(T$2,0),'Histórico de Jogos'!$D:$D,$A117)</f>
        <v>0</v>
      </c>
      <c r="V117" s="79">
        <f>SUMIFS('Histórico de Jogos'!$A:$A,'Histórico de Jogos'!$B:$B,"&gt;="&amp;V$2,'Histórico de Jogos'!$B:$B,"&lt;="&amp;EOMONTH(V$2,0),'Histórico de Jogos'!$D:$D,$A117)</f>
        <v>0</v>
      </c>
      <c r="W117" s="79">
        <f>SUMIFS('Histórico de Jogos'!$A:$A,'Histórico de Jogos'!$B:$B,"&gt;="&amp;W$2,'Histórico de Jogos'!$B:$B,"&lt;="&amp;EOMONTH(W$2,0),'Histórico de Jogos'!$D:$D,$A117)</f>
        <v>0</v>
      </c>
      <c r="Z117" s="80">
        <f>SUMIFS('Histórico de Jogos'!$A:$A,'Histórico de Jogos'!$B:$B,"&gt;="&amp;Z$2,'Histórico de Jogos'!$B:$B,"&lt;="&amp;EOMONTH(Z$2,0),'Histórico de Jogos'!$D:$D,$A117,'Histórico de Jogos'!$F:$F,"V")</f>
        <v>0</v>
      </c>
      <c r="AA117" s="80">
        <f>SUMIFS('Histórico de Jogos'!$A:$A,'Histórico de Jogos'!$B:$B,"&gt;="&amp;AA$2,'Histórico de Jogos'!$B:$B,"&lt;="&amp;EOMONTH(AA$2,0),'Histórico de Jogos'!$D:$D,$A117,'Histórico de Jogos'!$F:$F,"V")</f>
        <v>0</v>
      </c>
      <c r="AB117" s="80">
        <f>SUMIFS('Histórico de Jogos'!$A:$A,'Histórico de Jogos'!$B:$B,"&gt;="&amp;AB$2,'Histórico de Jogos'!$B:$B,"&lt;="&amp;EOMONTH(AB$2,0),'Histórico de Jogos'!$D:$D,$A117,'Histórico de Jogos'!$F:$F,"V")</f>
        <v>0</v>
      </c>
      <c r="AC117" s="80">
        <f>SUMIFS('Histórico de Jogos'!$A:$A,'Histórico de Jogos'!$B:$B,"&gt;="&amp;AC$2,'Histórico de Jogos'!$B:$B,"&lt;="&amp;EOMONTH(AC$2,0),'Histórico de Jogos'!$D:$D,$A117,'Histórico de Jogos'!$F:$F,"V")</f>
        <v>0</v>
      </c>
      <c r="AD117" s="80">
        <f>SUMIFS('Histórico de Jogos'!$A:$A,'Histórico de Jogos'!$B:$B,"&gt;="&amp;AD$2,'Histórico de Jogos'!$B:$B,"&lt;="&amp;EOMONTH(AD$2,0),'Histórico de Jogos'!$D:$D,$A117,'Histórico de Jogos'!$F:$F,"V")</f>
        <v>0</v>
      </c>
      <c r="AE117" s="80">
        <f>SUMIFS('Histórico de Jogos'!$A:$A,'Histórico de Jogos'!$B:$B,"&gt;="&amp;AE$2,'Histórico de Jogos'!$B:$B,"&lt;="&amp;EOMONTH(AE$2,0),'Histórico de Jogos'!$D:$D,$A117,'Histórico de Jogos'!$F:$F,"V")</f>
        <v>0</v>
      </c>
      <c r="AF117" s="80">
        <f>SUMIFS('Histórico de Jogos'!$A:$A,'Histórico de Jogos'!$B:$B,"&gt;="&amp;AF$2,'Histórico de Jogos'!$B:$B,"&lt;="&amp;EOMONTH(AF$2,0),'Histórico de Jogos'!$D:$D,$A117,'Histórico de Jogos'!$F:$F,"V")</f>
        <v>0</v>
      </c>
      <c r="AG117" s="80">
        <f>SUMIFS('Histórico de Jogos'!$A:$A,'Histórico de Jogos'!$B:$B,"&gt;="&amp;AG$2,'Histórico de Jogos'!$B:$B,"&lt;="&amp;EOMONTH(AG$2,0),'Histórico de Jogos'!$D:$D,$A117,'Histórico de Jogos'!$F:$F,"V")</f>
        <v>0</v>
      </c>
    </row>
    <row r="118">
      <c r="A118" s="22" t="str">
        <f>Atletas!A:A</f>
        <v/>
      </c>
      <c r="N118" s="82">
        <f>SUMIFS('Histórico de Jogos'!$A:$A,'Histórico de Jogos'!$B:$B,"&gt;="&amp;N$2,'Histórico de Jogos'!$B:$B,"&lt;="&amp;EOMONTH(N$2,0),'Histórico de Jogos'!$D:$D,$A118)</f>
        <v>0</v>
      </c>
      <c r="O118" s="82">
        <f>SUMIFS('Histórico de Jogos'!$A:$A,'Histórico de Jogos'!$B:$B,"&gt;="&amp;O$2,'Histórico de Jogos'!$B:$B,"&lt;="&amp;EOMONTH(O$2,0),'Histórico de Jogos'!$D:$D,$A118)</f>
        <v>0</v>
      </c>
      <c r="P118" s="82">
        <f>SUMIFS('Histórico de Jogos'!$A:$A,'Histórico de Jogos'!$B:$B,"&gt;="&amp;P$2,'Histórico de Jogos'!$B:$B,"&lt;="&amp;EOMONTH(P$2,0),'Histórico de Jogos'!$D:$D,$A118)</f>
        <v>0</v>
      </c>
      <c r="Q118" s="82">
        <f>SUMIFS('Histórico de Jogos'!$A:$A,'Histórico de Jogos'!$B:$B,"&gt;="&amp;Q$2,'Histórico de Jogos'!$B:$B,"&lt;="&amp;EOMONTH(Q$2,0),'Histórico de Jogos'!$D:$D,$A118)</f>
        <v>0</v>
      </c>
      <c r="R118" s="79">
        <f>SUMIFS('Histórico de Jogos'!$A:$A,'Histórico de Jogos'!$B:$B,"&gt;="&amp;R$2,'Histórico de Jogos'!$B:$B,"&lt;="&amp;EOMONTH(R$2,0),'Histórico de Jogos'!$D:$D,$A118)</f>
        <v>0</v>
      </c>
      <c r="S118" s="79">
        <f>SUMIFS('Histórico de Jogos'!$A:$A,'Histórico de Jogos'!$B:$B,"&gt;="&amp;S$2,'Histórico de Jogos'!$B:$B,"&lt;="&amp;EOMONTH(S$2,0),'Histórico de Jogos'!$D:$D,$A118)</f>
        <v>0</v>
      </c>
      <c r="T118" s="79">
        <f>SUMIFS('Histórico de Jogos'!$A:$A,'Histórico de Jogos'!$B:$B,"&gt;="&amp;T$2,'Histórico de Jogos'!$B:$B,"&lt;="&amp;EOMONTH(T$2,0),'Histórico de Jogos'!$D:$D,$A118)</f>
        <v>0</v>
      </c>
      <c r="V118" s="79">
        <f>SUMIFS('Histórico de Jogos'!$A:$A,'Histórico de Jogos'!$B:$B,"&gt;="&amp;V$2,'Histórico de Jogos'!$B:$B,"&lt;="&amp;EOMONTH(V$2,0),'Histórico de Jogos'!$D:$D,$A118)</f>
        <v>0</v>
      </c>
      <c r="W118" s="79">
        <f>SUMIFS('Histórico de Jogos'!$A:$A,'Histórico de Jogos'!$B:$B,"&gt;="&amp;W$2,'Histórico de Jogos'!$B:$B,"&lt;="&amp;EOMONTH(W$2,0),'Histórico de Jogos'!$D:$D,$A118)</f>
        <v>0</v>
      </c>
      <c r="Z118" s="80">
        <f>SUMIFS('Histórico de Jogos'!$A:$A,'Histórico de Jogos'!$B:$B,"&gt;="&amp;Z$2,'Histórico de Jogos'!$B:$B,"&lt;="&amp;EOMONTH(Z$2,0),'Histórico de Jogos'!$D:$D,$A118,'Histórico de Jogos'!$F:$F,"V")</f>
        <v>0</v>
      </c>
      <c r="AA118" s="80">
        <f>SUMIFS('Histórico de Jogos'!$A:$A,'Histórico de Jogos'!$B:$B,"&gt;="&amp;AA$2,'Histórico de Jogos'!$B:$B,"&lt;="&amp;EOMONTH(AA$2,0),'Histórico de Jogos'!$D:$D,$A118,'Histórico de Jogos'!$F:$F,"V")</f>
        <v>0</v>
      </c>
      <c r="AB118" s="80">
        <f>SUMIFS('Histórico de Jogos'!$A:$A,'Histórico de Jogos'!$B:$B,"&gt;="&amp;AB$2,'Histórico de Jogos'!$B:$B,"&lt;="&amp;EOMONTH(AB$2,0),'Histórico de Jogos'!$D:$D,$A118,'Histórico de Jogos'!$F:$F,"V")</f>
        <v>0</v>
      </c>
      <c r="AC118" s="80">
        <f>SUMIFS('Histórico de Jogos'!$A:$A,'Histórico de Jogos'!$B:$B,"&gt;="&amp;AC$2,'Histórico de Jogos'!$B:$B,"&lt;="&amp;EOMONTH(AC$2,0),'Histórico de Jogos'!$D:$D,$A118,'Histórico de Jogos'!$F:$F,"V")</f>
        <v>0</v>
      </c>
      <c r="AD118" s="80">
        <f>SUMIFS('Histórico de Jogos'!$A:$A,'Histórico de Jogos'!$B:$B,"&gt;="&amp;AD$2,'Histórico de Jogos'!$B:$B,"&lt;="&amp;EOMONTH(AD$2,0),'Histórico de Jogos'!$D:$D,$A118,'Histórico de Jogos'!$F:$F,"V")</f>
        <v>0</v>
      </c>
      <c r="AE118" s="80">
        <f>SUMIFS('Histórico de Jogos'!$A:$A,'Histórico de Jogos'!$B:$B,"&gt;="&amp;AE$2,'Histórico de Jogos'!$B:$B,"&lt;="&amp;EOMONTH(AE$2,0),'Histórico de Jogos'!$D:$D,$A118,'Histórico de Jogos'!$F:$F,"V")</f>
        <v>0</v>
      </c>
      <c r="AF118" s="80">
        <f>SUMIFS('Histórico de Jogos'!$A:$A,'Histórico de Jogos'!$B:$B,"&gt;="&amp;AF$2,'Histórico de Jogos'!$B:$B,"&lt;="&amp;EOMONTH(AF$2,0),'Histórico de Jogos'!$D:$D,$A118,'Histórico de Jogos'!$F:$F,"V")</f>
        <v>0</v>
      </c>
      <c r="AG118" s="80">
        <f>SUMIFS('Histórico de Jogos'!$A:$A,'Histórico de Jogos'!$B:$B,"&gt;="&amp;AG$2,'Histórico de Jogos'!$B:$B,"&lt;="&amp;EOMONTH(AG$2,0),'Histórico de Jogos'!$D:$D,$A118,'Histórico de Jogos'!$F:$F,"V")</f>
        <v>0</v>
      </c>
    </row>
    <row r="119">
      <c r="A119" s="22" t="str">
        <f>Atletas!A:A</f>
        <v/>
      </c>
      <c r="N119" s="82">
        <f>SUMIFS('Histórico de Jogos'!$A:$A,'Histórico de Jogos'!$B:$B,"&gt;="&amp;N$2,'Histórico de Jogos'!$B:$B,"&lt;="&amp;EOMONTH(N$2,0),'Histórico de Jogos'!$D:$D,$A119)</f>
        <v>0</v>
      </c>
      <c r="O119" s="82">
        <f>SUMIFS('Histórico de Jogos'!$A:$A,'Histórico de Jogos'!$B:$B,"&gt;="&amp;O$2,'Histórico de Jogos'!$B:$B,"&lt;="&amp;EOMONTH(O$2,0),'Histórico de Jogos'!$D:$D,$A119)</f>
        <v>0</v>
      </c>
      <c r="P119" s="82">
        <f>SUMIFS('Histórico de Jogos'!$A:$A,'Histórico de Jogos'!$B:$B,"&gt;="&amp;P$2,'Histórico de Jogos'!$B:$B,"&lt;="&amp;EOMONTH(P$2,0),'Histórico de Jogos'!$D:$D,$A119)</f>
        <v>0</v>
      </c>
      <c r="Q119" s="82">
        <f>SUMIFS('Histórico de Jogos'!$A:$A,'Histórico de Jogos'!$B:$B,"&gt;="&amp;Q$2,'Histórico de Jogos'!$B:$B,"&lt;="&amp;EOMONTH(Q$2,0),'Histórico de Jogos'!$D:$D,$A119)</f>
        <v>0</v>
      </c>
      <c r="R119" s="79">
        <f>SUMIFS('Histórico de Jogos'!$A:$A,'Histórico de Jogos'!$B:$B,"&gt;="&amp;R$2,'Histórico de Jogos'!$B:$B,"&lt;="&amp;EOMONTH(R$2,0),'Histórico de Jogos'!$D:$D,$A119)</f>
        <v>0</v>
      </c>
      <c r="S119" s="79">
        <f>SUMIFS('Histórico de Jogos'!$A:$A,'Histórico de Jogos'!$B:$B,"&gt;="&amp;S$2,'Histórico de Jogos'!$B:$B,"&lt;="&amp;EOMONTH(S$2,0),'Histórico de Jogos'!$D:$D,$A119)</f>
        <v>0</v>
      </c>
      <c r="T119" s="79">
        <f>SUMIFS('Histórico de Jogos'!$A:$A,'Histórico de Jogos'!$B:$B,"&gt;="&amp;T$2,'Histórico de Jogos'!$B:$B,"&lt;="&amp;EOMONTH(T$2,0),'Histórico de Jogos'!$D:$D,$A119)</f>
        <v>0</v>
      </c>
      <c r="V119" s="79">
        <f>SUMIFS('Histórico de Jogos'!$A:$A,'Histórico de Jogos'!$B:$B,"&gt;="&amp;V$2,'Histórico de Jogos'!$B:$B,"&lt;="&amp;EOMONTH(V$2,0),'Histórico de Jogos'!$D:$D,$A119)</f>
        <v>0</v>
      </c>
      <c r="W119" s="79">
        <f>SUMIFS('Histórico de Jogos'!$A:$A,'Histórico de Jogos'!$B:$B,"&gt;="&amp;W$2,'Histórico de Jogos'!$B:$B,"&lt;="&amp;EOMONTH(W$2,0),'Histórico de Jogos'!$D:$D,$A119)</f>
        <v>0</v>
      </c>
      <c r="Z119" s="80">
        <f>SUMIFS('Histórico de Jogos'!$A:$A,'Histórico de Jogos'!$B:$B,"&gt;="&amp;Z$2,'Histórico de Jogos'!$B:$B,"&lt;="&amp;EOMONTH(Z$2,0),'Histórico de Jogos'!$D:$D,$A119,'Histórico de Jogos'!$F:$F,"V")</f>
        <v>0</v>
      </c>
      <c r="AA119" s="80">
        <f>SUMIFS('Histórico de Jogos'!$A:$A,'Histórico de Jogos'!$B:$B,"&gt;="&amp;AA$2,'Histórico de Jogos'!$B:$B,"&lt;="&amp;EOMONTH(AA$2,0),'Histórico de Jogos'!$D:$D,$A119,'Histórico de Jogos'!$F:$F,"V")</f>
        <v>0</v>
      </c>
      <c r="AB119" s="80">
        <f>SUMIFS('Histórico de Jogos'!$A:$A,'Histórico de Jogos'!$B:$B,"&gt;="&amp;AB$2,'Histórico de Jogos'!$B:$B,"&lt;="&amp;EOMONTH(AB$2,0),'Histórico de Jogos'!$D:$D,$A119,'Histórico de Jogos'!$F:$F,"V")</f>
        <v>0</v>
      </c>
      <c r="AC119" s="80">
        <f>SUMIFS('Histórico de Jogos'!$A:$A,'Histórico de Jogos'!$B:$B,"&gt;="&amp;AC$2,'Histórico de Jogos'!$B:$B,"&lt;="&amp;EOMONTH(AC$2,0),'Histórico de Jogos'!$D:$D,$A119,'Histórico de Jogos'!$F:$F,"V")</f>
        <v>0</v>
      </c>
      <c r="AD119" s="80">
        <f>SUMIFS('Histórico de Jogos'!$A:$A,'Histórico de Jogos'!$B:$B,"&gt;="&amp;AD$2,'Histórico de Jogos'!$B:$B,"&lt;="&amp;EOMONTH(AD$2,0),'Histórico de Jogos'!$D:$D,$A119,'Histórico de Jogos'!$F:$F,"V")</f>
        <v>0</v>
      </c>
      <c r="AE119" s="80">
        <f>SUMIFS('Histórico de Jogos'!$A:$A,'Histórico de Jogos'!$B:$B,"&gt;="&amp;AE$2,'Histórico de Jogos'!$B:$B,"&lt;="&amp;EOMONTH(AE$2,0),'Histórico de Jogos'!$D:$D,$A119,'Histórico de Jogos'!$F:$F,"V")</f>
        <v>0</v>
      </c>
      <c r="AF119" s="80">
        <f>SUMIFS('Histórico de Jogos'!$A:$A,'Histórico de Jogos'!$B:$B,"&gt;="&amp;AF$2,'Histórico de Jogos'!$B:$B,"&lt;="&amp;EOMONTH(AF$2,0),'Histórico de Jogos'!$D:$D,$A119,'Histórico de Jogos'!$F:$F,"V")</f>
        <v>0</v>
      </c>
      <c r="AG119" s="80">
        <f>SUMIFS('Histórico de Jogos'!$A:$A,'Histórico de Jogos'!$B:$B,"&gt;="&amp;AG$2,'Histórico de Jogos'!$B:$B,"&lt;="&amp;EOMONTH(AG$2,0),'Histórico de Jogos'!$D:$D,$A119,'Histórico de Jogos'!$F:$F,"V")</f>
        <v>0</v>
      </c>
    </row>
    <row r="120">
      <c r="A120" s="22" t="str">
        <f>Atletas!A:A</f>
        <v/>
      </c>
      <c r="N120" s="82">
        <f>SUMIFS('Histórico de Jogos'!$A:$A,'Histórico de Jogos'!$B:$B,"&gt;="&amp;N$2,'Histórico de Jogos'!$B:$B,"&lt;="&amp;EOMONTH(N$2,0),'Histórico de Jogos'!$D:$D,$A120)</f>
        <v>0</v>
      </c>
      <c r="O120" s="82">
        <f>SUMIFS('Histórico de Jogos'!$A:$A,'Histórico de Jogos'!$B:$B,"&gt;="&amp;O$2,'Histórico de Jogos'!$B:$B,"&lt;="&amp;EOMONTH(O$2,0),'Histórico de Jogos'!$D:$D,$A120)</f>
        <v>0</v>
      </c>
      <c r="P120" s="82">
        <f>SUMIFS('Histórico de Jogos'!$A:$A,'Histórico de Jogos'!$B:$B,"&gt;="&amp;P$2,'Histórico de Jogos'!$B:$B,"&lt;="&amp;EOMONTH(P$2,0),'Histórico de Jogos'!$D:$D,$A120)</f>
        <v>0</v>
      </c>
      <c r="Q120" s="82">
        <f>SUMIFS('Histórico de Jogos'!$A:$A,'Histórico de Jogos'!$B:$B,"&gt;="&amp;Q$2,'Histórico de Jogos'!$B:$B,"&lt;="&amp;EOMONTH(Q$2,0),'Histórico de Jogos'!$D:$D,$A120)</f>
        <v>0</v>
      </c>
      <c r="R120" s="79">
        <f>SUMIFS('Histórico de Jogos'!$A:$A,'Histórico de Jogos'!$B:$B,"&gt;="&amp;R$2,'Histórico de Jogos'!$B:$B,"&lt;="&amp;EOMONTH(R$2,0),'Histórico de Jogos'!$D:$D,$A120)</f>
        <v>0</v>
      </c>
      <c r="S120" s="79">
        <f>SUMIFS('Histórico de Jogos'!$A:$A,'Histórico de Jogos'!$B:$B,"&gt;="&amp;S$2,'Histórico de Jogos'!$B:$B,"&lt;="&amp;EOMONTH(S$2,0),'Histórico de Jogos'!$D:$D,$A120)</f>
        <v>0</v>
      </c>
      <c r="T120" s="79">
        <f>SUMIFS('Histórico de Jogos'!$A:$A,'Histórico de Jogos'!$B:$B,"&gt;="&amp;T$2,'Histórico de Jogos'!$B:$B,"&lt;="&amp;EOMONTH(T$2,0),'Histórico de Jogos'!$D:$D,$A120)</f>
        <v>0</v>
      </c>
      <c r="V120" s="79">
        <f>SUMIFS('Histórico de Jogos'!$A:$A,'Histórico de Jogos'!$B:$B,"&gt;="&amp;V$2,'Histórico de Jogos'!$B:$B,"&lt;="&amp;EOMONTH(V$2,0),'Histórico de Jogos'!$D:$D,$A120)</f>
        <v>0</v>
      </c>
      <c r="W120" s="79">
        <f>SUMIFS('Histórico de Jogos'!$A:$A,'Histórico de Jogos'!$B:$B,"&gt;="&amp;W$2,'Histórico de Jogos'!$B:$B,"&lt;="&amp;EOMONTH(W$2,0),'Histórico de Jogos'!$D:$D,$A120)</f>
        <v>0</v>
      </c>
      <c r="Z120" s="80">
        <f>SUMIFS('Histórico de Jogos'!$A:$A,'Histórico de Jogos'!$B:$B,"&gt;="&amp;Z$2,'Histórico de Jogos'!$B:$B,"&lt;="&amp;EOMONTH(Z$2,0),'Histórico de Jogos'!$D:$D,$A120,'Histórico de Jogos'!$F:$F,"V")</f>
        <v>0</v>
      </c>
      <c r="AA120" s="80">
        <f>SUMIFS('Histórico de Jogos'!$A:$A,'Histórico de Jogos'!$B:$B,"&gt;="&amp;AA$2,'Histórico de Jogos'!$B:$B,"&lt;="&amp;EOMONTH(AA$2,0),'Histórico de Jogos'!$D:$D,$A120,'Histórico de Jogos'!$F:$F,"V")</f>
        <v>0</v>
      </c>
      <c r="AB120" s="80">
        <f>SUMIFS('Histórico de Jogos'!$A:$A,'Histórico de Jogos'!$B:$B,"&gt;="&amp;AB$2,'Histórico de Jogos'!$B:$B,"&lt;="&amp;EOMONTH(AB$2,0),'Histórico de Jogos'!$D:$D,$A120,'Histórico de Jogos'!$F:$F,"V")</f>
        <v>0</v>
      </c>
      <c r="AC120" s="80">
        <f>SUMIFS('Histórico de Jogos'!$A:$A,'Histórico de Jogos'!$B:$B,"&gt;="&amp;AC$2,'Histórico de Jogos'!$B:$B,"&lt;="&amp;EOMONTH(AC$2,0),'Histórico de Jogos'!$D:$D,$A120,'Histórico de Jogos'!$F:$F,"V")</f>
        <v>0</v>
      </c>
      <c r="AD120" s="80">
        <f>SUMIFS('Histórico de Jogos'!$A:$A,'Histórico de Jogos'!$B:$B,"&gt;="&amp;AD$2,'Histórico de Jogos'!$B:$B,"&lt;="&amp;EOMONTH(AD$2,0),'Histórico de Jogos'!$D:$D,$A120,'Histórico de Jogos'!$F:$F,"V")</f>
        <v>0</v>
      </c>
      <c r="AE120" s="80">
        <f>SUMIFS('Histórico de Jogos'!$A:$A,'Histórico de Jogos'!$B:$B,"&gt;="&amp;AE$2,'Histórico de Jogos'!$B:$B,"&lt;="&amp;EOMONTH(AE$2,0),'Histórico de Jogos'!$D:$D,$A120,'Histórico de Jogos'!$F:$F,"V")</f>
        <v>0</v>
      </c>
      <c r="AF120" s="80">
        <f>SUMIFS('Histórico de Jogos'!$A:$A,'Histórico de Jogos'!$B:$B,"&gt;="&amp;AF$2,'Histórico de Jogos'!$B:$B,"&lt;="&amp;EOMONTH(AF$2,0),'Histórico de Jogos'!$D:$D,$A120,'Histórico de Jogos'!$F:$F,"V")</f>
        <v>0</v>
      </c>
      <c r="AG120" s="80">
        <f>SUMIFS('Histórico de Jogos'!$A:$A,'Histórico de Jogos'!$B:$B,"&gt;="&amp;AG$2,'Histórico de Jogos'!$B:$B,"&lt;="&amp;EOMONTH(AG$2,0),'Histórico de Jogos'!$D:$D,$A120,'Histórico de Jogos'!$F:$F,"V")</f>
        <v>0</v>
      </c>
    </row>
    <row r="121">
      <c r="A121" s="22" t="str">
        <f>Atletas!A:A</f>
        <v/>
      </c>
      <c r="N121" s="82">
        <f>SUMIFS('Histórico de Jogos'!$A:$A,'Histórico de Jogos'!$B:$B,"&gt;="&amp;N$2,'Histórico de Jogos'!$B:$B,"&lt;="&amp;EOMONTH(N$2,0),'Histórico de Jogos'!$D:$D,$A121)</f>
        <v>0</v>
      </c>
      <c r="O121" s="82">
        <f>SUMIFS('Histórico de Jogos'!$A:$A,'Histórico de Jogos'!$B:$B,"&gt;="&amp;O$2,'Histórico de Jogos'!$B:$B,"&lt;="&amp;EOMONTH(O$2,0),'Histórico de Jogos'!$D:$D,$A121)</f>
        <v>0</v>
      </c>
      <c r="P121" s="82">
        <f>SUMIFS('Histórico de Jogos'!$A:$A,'Histórico de Jogos'!$B:$B,"&gt;="&amp;P$2,'Histórico de Jogos'!$B:$B,"&lt;="&amp;EOMONTH(P$2,0),'Histórico de Jogos'!$D:$D,$A121)</f>
        <v>0</v>
      </c>
      <c r="Q121" s="82">
        <f>SUMIFS('Histórico de Jogos'!$A:$A,'Histórico de Jogos'!$B:$B,"&gt;="&amp;Q$2,'Histórico de Jogos'!$B:$B,"&lt;="&amp;EOMONTH(Q$2,0),'Histórico de Jogos'!$D:$D,$A121)</f>
        <v>0</v>
      </c>
      <c r="R121" s="79">
        <f>SUMIFS('Histórico de Jogos'!$A:$A,'Histórico de Jogos'!$B:$B,"&gt;="&amp;R$2,'Histórico de Jogos'!$B:$B,"&lt;="&amp;EOMONTH(R$2,0),'Histórico de Jogos'!$D:$D,$A121)</f>
        <v>0</v>
      </c>
      <c r="S121" s="79">
        <f>SUMIFS('Histórico de Jogos'!$A:$A,'Histórico de Jogos'!$B:$B,"&gt;="&amp;S$2,'Histórico de Jogos'!$B:$B,"&lt;="&amp;EOMONTH(S$2,0),'Histórico de Jogos'!$D:$D,$A121)</f>
        <v>0</v>
      </c>
      <c r="T121" s="79">
        <f>SUMIFS('Histórico de Jogos'!$A:$A,'Histórico de Jogos'!$B:$B,"&gt;="&amp;T$2,'Histórico de Jogos'!$B:$B,"&lt;="&amp;EOMONTH(T$2,0),'Histórico de Jogos'!$D:$D,$A121)</f>
        <v>0</v>
      </c>
      <c r="V121" s="79">
        <f>SUMIFS('Histórico de Jogos'!$A:$A,'Histórico de Jogos'!$B:$B,"&gt;="&amp;V$2,'Histórico de Jogos'!$B:$B,"&lt;="&amp;EOMONTH(V$2,0),'Histórico de Jogos'!$D:$D,$A121)</f>
        <v>0</v>
      </c>
      <c r="W121" s="79">
        <f>SUMIFS('Histórico de Jogos'!$A:$A,'Histórico de Jogos'!$B:$B,"&gt;="&amp;W$2,'Histórico de Jogos'!$B:$B,"&lt;="&amp;EOMONTH(W$2,0),'Histórico de Jogos'!$D:$D,$A121)</f>
        <v>0</v>
      </c>
      <c r="Z121" s="80">
        <f>SUMIFS('Histórico de Jogos'!$A:$A,'Histórico de Jogos'!$B:$B,"&gt;="&amp;Z$2,'Histórico de Jogos'!$B:$B,"&lt;="&amp;EOMONTH(Z$2,0),'Histórico de Jogos'!$D:$D,$A121,'Histórico de Jogos'!$F:$F,"V")</f>
        <v>0</v>
      </c>
      <c r="AA121" s="80">
        <f>SUMIFS('Histórico de Jogos'!$A:$A,'Histórico de Jogos'!$B:$B,"&gt;="&amp;AA$2,'Histórico de Jogos'!$B:$B,"&lt;="&amp;EOMONTH(AA$2,0),'Histórico de Jogos'!$D:$D,$A121,'Histórico de Jogos'!$F:$F,"V")</f>
        <v>0</v>
      </c>
      <c r="AB121" s="80">
        <f>SUMIFS('Histórico de Jogos'!$A:$A,'Histórico de Jogos'!$B:$B,"&gt;="&amp;AB$2,'Histórico de Jogos'!$B:$B,"&lt;="&amp;EOMONTH(AB$2,0),'Histórico de Jogos'!$D:$D,$A121,'Histórico de Jogos'!$F:$F,"V")</f>
        <v>0</v>
      </c>
      <c r="AC121" s="80">
        <f>SUMIFS('Histórico de Jogos'!$A:$A,'Histórico de Jogos'!$B:$B,"&gt;="&amp;AC$2,'Histórico de Jogos'!$B:$B,"&lt;="&amp;EOMONTH(AC$2,0),'Histórico de Jogos'!$D:$D,$A121,'Histórico de Jogos'!$F:$F,"V")</f>
        <v>0</v>
      </c>
      <c r="AD121" s="80">
        <f>SUMIFS('Histórico de Jogos'!$A:$A,'Histórico de Jogos'!$B:$B,"&gt;="&amp;AD$2,'Histórico de Jogos'!$B:$B,"&lt;="&amp;EOMONTH(AD$2,0),'Histórico de Jogos'!$D:$D,$A121,'Histórico de Jogos'!$F:$F,"V")</f>
        <v>0</v>
      </c>
      <c r="AE121" s="80">
        <f>SUMIFS('Histórico de Jogos'!$A:$A,'Histórico de Jogos'!$B:$B,"&gt;="&amp;AE$2,'Histórico de Jogos'!$B:$B,"&lt;="&amp;EOMONTH(AE$2,0),'Histórico de Jogos'!$D:$D,$A121,'Histórico de Jogos'!$F:$F,"V")</f>
        <v>0</v>
      </c>
      <c r="AF121" s="80">
        <f>SUMIFS('Histórico de Jogos'!$A:$A,'Histórico de Jogos'!$B:$B,"&gt;="&amp;AF$2,'Histórico de Jogos'!$B:$B,"&lt;="&amp;EOMONTH(AF$2,0),'Histórico de Jogos'!$D:$D,$A121,'Histórico de Jogos'!$F:$F,"V")</f>
        <v>0</v>
      </c>
      <c r="AG121" s="80">
        <f>SUMIFS('Histórico de Jogos'!$A:$A,'Histórico de Jogos'!$B:$B,"&gt;="&amp;AG$2,'Histórico de Jogos'!$B:$B,"&lt;="&amp;EOMONTH(AG$2,0),'Histórico de Jogos'!$D:$D,$A121,'Histórico de Jogos'!$F:$F,"V")</f>
        <v>0</v>
      </c>
    </row>
    <row r="122">
      <c r="A122" s="22" t="str">
        <f>Atletas!A:A</f>
        <v/>
      </c>
      <c r="N122" s="82">
        <f>SUMIFS('Histórico de Jogos'!$A:$A,'Histórico de Jogos'!$B:$B,"&gt;="&amp;N$2,'Histórico de Jogos'!$B:$B,"&lt;="&amp;EOMONTH(N$2,0),'Histórico de Jogos'!$D:$D,$A122)</f>
        <v>0</v>
      </c>
      <c r="O122" s="82">
        <f>SUMIFS('Histórico de Jogos'!$A:$A,'Histórico de Jogos'!$B:$B,"&gt;="&amp;O$2,'Histórico de Jogos'!$B:$B,"&lt;="&amp;EOMONTH(O$2,0),'Histórico de Jogos'!$D:$D,$A122)</f>
        <v>0</v>
      </c>
      <c r="P122" s="82">
        <f>SUMIFS('Histórico de Jogos'!$A:$A,'Histórico de Jogos'!$B:$B,"&gt;="&amp;P$2,'Histórico de Jogos'!$B:$B,"&lt;="&amp;EOMONTH(P$2,0),'Histórico de Jogos'!$D:$D,$A122)</f>
        <v>0</v>
      </c>
      <c r="Q122" s="82">
        <f>SUMIFS('Histórico de Jogos'!$A:$A,'Histórico de Jogos'!$B:$B,"&gt;="&amp;Q$2,'Histórico de Jogos'!$B:$B,"&lt;="&amp;EOMONTH(Q$2,0),'Histórico de Jogos'!$D:$D,$A122)</f>
        <v>0</v>
      </c>
      <c r="R122" s="79">
        <f>SUMIFS('Histórico de Jogos'!$A:$A,'Histórico de Jogos'!$B:$B,"&gt;="&amp;R$2,'Histórico de Jogos'!$B:$B,"&lt;="&amp;EOMONTH(R$2,0),'Histórico de Jogos'!$D:$D,$A122)</f>
        <v>0</v>
      </c>
      <c r="S122" s="79">
        <f>SUMIFS('Histórico de Jogos'!$A:$A,'Histórico de Jogos'!$B:$B,"&gt;="&amp;S$2,'Histórico de Jogos'!$B:$B,"&lt;="&amp;EOMONTH(S$2,0),'Histórico de Jogos'!$D:$D,$A122)</f>
        <v>0</v>
      </c>
      <c r="T122" s="79">
        <f>SUMIFS('Histórico de Jogos'!$A:$A,'Histórico de Jogos'!$B:$B,"&gt;="&amp;T$2,'Histórico de Jogos'!$B:$B,"&lt;="&amp;EOMONTH(T$2,0),'Histórico de Jogos'!$D:$D,$A122)</f>
        <v>0</v>
      </c>
      <c r="V122" s="79">
        <f>SUMIFS('Histórico de Jogos'!$A:$A,'Histórico de Jogos'!$B:$B,"&gt;="&amp;V$2,'Histórico de Jogos'!$B:$B,"&lt;="&amp;EOMONTH(V$2,0),'Histórico de Jogos'!$D:$D,$A122)</f>
        <v>0</v>
      </c>
      <c r="W122" s="79">
        <f>SUMIFS('Histórico de Jogos'!$A:$A,'Histórico de Jogos'!$B:$B,"&gt;="&amp;W$2,'Histórico de Jogos'!$B:$B,"&lt;="&amp;EOMONTH(W$2,0),'Histórico de Jogos'!$D:$D,$A122)</f>
        <v>0</v>
      </c>
      <c r="Z122" s="80">
        <f>SUMIFS('Histórico de Jogos'!$A:$A,'Histórico de Jogos'!$B:$B,"&gt;="&amp;Z$2,'Histórico de Jogos'!$B:$B,"&lt;="&amp;EOMONTH(Z$2,0),'Histórico de Jogos'!$D:$D,$A122,'Histórico de Jogos'!$F:$F,"V")</f>
        <v>0</v>
      </c>
      <c r="AA122" s="80">
        <f>SUMIFS('Histórico de Jogos'!$A:$A,'Histórico de Jogos'!$B:$B,"&gt;="&amp;AA$2,'Histórico de Jogos'!$B:$B,"&lt;="&amp;EOMONTH(AA$2,0),'Histórico de Jogos'!$D:$D,$A122,'Histórico de Jogos'!$F:$F,"V")</f>
        <v>0</v>
      </c>
      <c r="AB122" s="80">
        <f>SUMIFS('Histórico de Jogos'!$A:$A,'Histórico de Jogos'!$B:$B,"&gt;="&amp;AB$2,'Histórico de Jogos'!$B:$B,"&lt;="&amp;EOMONTH(AB$2,0),'Histórico de Jogos'!$D:$D,$A122,'Histórico de Jogos'!$F:$F,"V")</f>
        <v>0</v>
      </c>
      <c r="AC122" s="80">
        <f>SUMIFS('Histórico de Jogos'!$A:$A,'Histórico de Jogos'!$B:$B,"&gt;="&amp;AC$2,'Histórico de Jogos'!$B:$B,"&lt;="&amp;EOMONTH(AC$2,0),'Histórico de Jogos'!$D:$D,$A122,'Histórico de Jogos'!$F:$F,"V")</f>
        <v>0</v>
      </c>
      <c r="AD122" s="80">
        <f>SUMIFS('Histórico de Jogos'!$A:$A,'Histórico de Jogos'!$B:$B,"&gt;="&amp;AD$2,'Histórico de Jogos'!$B:$B,"&lt;="&amp;EOMONTH(AD$2,0),'Histórico de Jogos'!$D:$D,$A122,'Histórico de Jogos'!$F:$F,"V")</f>
        <v>0</v>
      </c>
      <c r="AE122" s="80">
        <f>SUMIFS('Histórico de Jogos'!$A:$A,'Histórico de Jogos'!$B:$B,"&gt;="&amp;AE$2,'Histórico de Jogos'!$B:$B,"&lt;="&amp;EOMONTH(AE$2,0),'Histórico de Jogos'!$D:$D,$A122,'Histórico de Jogos'!$F:$F,"V")</f>
        <v>0</v>
      </c>
      <c r="AF122" s="80">
        <f>SUMIFS('Histórico de Jogos'!$A:$A,'Histórico de Jogos'!$B:$B,"&gt;="&amp;AF$2,'Histórico de Jogos'!$B:$B,"&lt;="&amp;EOMONTH(AF$2,0),'Histórico de Jogos'!$D:$D,$A122,'Histórico de Jogos'!$F:$F,"V")</f>
        <v>0</v>
      </c>
      <c r="AG122" s="80">
        <f>SUMIFS('Histórico de Jogos'!$A:$A,'Histórico de Jogos'!$B:$B,"&gt;="&amp;AG$2,'Histórico de Jogos'!$B:$B,"&lt;="&amp;EOMONTH(AG$2,0),'Histórico de Jogos'!$D:$D,$A122,'Histórico de Jogos'!$F:$F,"V")</f>
        <v>0</v>
      </c>
    </row>
    <row r="123">
      <c r="A123" s="22" t="str">
        <f>Atletas!A:A</f>
        <v/>
      </c>
      <c r="N123" s="82">
        <f>SUMIFS('Histórico de Jogos'!$A:$A,'Histórico de Jogos'!$B:$B,"&gt;="&amp;N$2,'Histórico de Jogos'!$B:$B,"&lt;="&amp;EOMONTH(N$2,0),'Histórico de Jogos'!$D:$D,$A123)</f>
        <v>0</v>
      </c>
      <c r="O123" s="82">
        <f>SUMIFS('Histórico de Jogos'!$A:$A,'Histórico de Jogos'!$B:$B,"&gt;="&amp;O$2,'Histórico de Jogos'!$B:$B,"&lt;="&amp;EOMONTH(O$2,0),'Histórico de Jogos'!$D:$D,$A123)</f>
        <v>0</v>
      </c>
      <c r="P123" s="82">
        <f>SUMIFS('Histórico de Jogos'!$A:$A,'Histórico de Jogos'!$B:$B,"&gt;="&amp;P$2,'Histórico de Jogos'!$B:$B,"&lt;="&amp;EOMONTH(P$2,0),'Histórico de Jogos'!$D:$D,$A123)</f>
        <v>0</v>
      </c>
      <c r="Q123" s="82">
        <f>SUMIFS('Histórico de Jogos'!$A:$A,'Histórico de Jogos'!$B:$B,"&gt;="&amp;Q$2,'Histórico de Jogos'!$B:$B,"&lt;="&amp;EOMONTH(Q$2,0),'Histórico de Jogos'!$D:$D,$A123)</f>
        <v>0</v>
      </c>
      <c r="R123" s="79">
        <f>SUMIFS('Histórico de Jogos'!$A:$A,'Histórico de Jogos'!$B:$B,"&gt;="&amp;R$2,'Histórico de Jogos'!$B:$B,"&lt;="&amp;EOMONTH(R$2,0),'Histórico de Jogos'!$D:$D,$A123)</f>
        <v>0</v>
      </c>
      <c r="S123" s="79">
        <f>SUMIFS('Histórico de Jogos'!$A:$A,'Histórico de Jogos'!$B:$B,"&gt;="&amp;S$2,'Histórico de Jogos'!$B:$B,"&lt;="&amp;EOMONTH(S$2,0),'Histórico de Jogos'!$D:$D,$A123)</f>
        <v>0</v>
      </c>
      <c r="T123" s="79">
        <f>SUMIFS('Histórico de Jogos'!$A:$A,'Histórico de Jogos'!$B:$B,"&gt;="&amp;T$2,'Histórico de Jogos'!$B:$B,"&lt;="&amp;EOMONTH(T$2,0),'Histórico de Jogos'!$D:$D,$A123)</f>
        <v>0</v>
      </c>
      <c r="V123" s="79">
        <f>SUMIFS('Histórico de Jogos'!$A:$A,'Histórico de Jogos'!$B:$B,"&gt;="&amp;V$2,'Histórico de Jogos'!$B:$B,"&lt;="&amp;EOMONTH(V$2,0),'Histórico de Jogos'!$D:$D,$A123)</f>
        <v>0</v>
      </c>
      <c r="W123" s="79">
        <f>SUMIFS('Histórico de Jogos'!$A:$A,'Histórico de Jogos'!$B:$B,"&gt;="&amp;W$2,'Histórico de Jogos'!$B:$B,"&lt;="&amp;EOMONTH(W$2,0),'Histórico de Jogos'!$D:$D,$A123)</f>
        <v>0</v>
      </c>
      <c r="Z123" s="80">
        <f>SUMIFS('Histórico de Jogos'!$A:$A,'Histórico de Jogos'!$B:$B,"&gt;="&amp;Z$2,'Histórico de Jogos'!$B:$B,"&lt;="&amp;EOMONTH(Z$2,0),'Histórico de Jogos'!$D:$D,$A123,'Histórico de Jogos'!$F:$F,"V")</f>
        <v>0</v>
      </c>
      <c r="AA123" s="80">
        <f>SUMIFS('Histórico de Jogos'!$A:$A,'Histórico de Jogos'!$B:$B,"&gt;="&amp;AA$2,'Histórico de Jogos'!$B:$B,"&lt;="&amp;EOMONTH(AA$2,0),'Histórico de Jogos'!$D:$D,$A123,'Histórico de Jogos'!$F:$F,"V")</f>
        <v>0</v>
      </c>
      <c r="AB123" s="80">
        <f>SUMIFS('Histórico de Jogos'!$A:$A,'Histórico de Jogos'!$B:$B,"&gt;="&amp;AB$2,'Histórico de Jogos'!$B:$B,"&lt;="&amp;EOMONTH(AB$2,0),'Histórico de Jogos'!$D:$D,$A123,'Histórico de Jogos'!$F:$F,"V")</f>
        <v>0</v>
      </c>
      <c r="AC123" s="80">
        <f>SUMIFS('Histórico de Jogos'!$A:$A,'Histórico de Jogos'!$B:$B,"&gt;="&amp;AC$2,'Histórico de Jogos'!$B:$B,"&lt;="&amp;EOMONTH(AC$2,0),'Histórico de Jogos'!$D:$D,$A123,'Histórico de Jogos'!$F:$F,"V")</f>
        <v>0</v>
      </c>
      <c r="AD123" s="80">
        <f>SUMIFS('Histórico de Jogos'!$A:$A,'Histórico de Jogos'!$B:$B,"&gt;="&amp;AD$2,'Histórico de Jogos'!$B:$B,"&lt;="&amp;EOMONTH(AD$2,0),'Histórico de Jogos'!$D:$D,$A123,'Histórico de Jogos'!$F:$F,"V")</f>
        <v>0</v>
      </c>
      <c r="AE123" s="80">
        <f>SUMIFS('Histórico de Jogos'!$A:$A,'Histórico de Jogos'!$B:$B,"&gt;="&amp;AE$2,'Histórico de Jogos'!$B:$B,"&lt;="&amp;EOMONTH(AE$2,0),'Histórico de Jogos'!$D:$D,$A123,'Histórico de Jogos'!$F:$F,"V")</f>
        <v>0</v>
      </c>
      <c r="AF123" s="80">
        <f>SUMIFS('Histórico de Jogos'!$A:$A,'Histórico de Jogos'!$B:$B,"&gt;="&amp;AF$2,'Histórico de Jogos'!$B:$B,"&lt;="&amp;EOMONTH(AF$2,0),'Histórico de Jogos'!$D:$D,$A123,'Histórico de Jogos'!$F:$F,"V")</f>
        <v>0</v>
      </c>
      <c r="AG123" s="80">
        <f>SUMIFS('Histórico de Jogos'!$A:$A,'Histórico de Jogos'!$B:$B,"&gt;="&amp;AG$2,'Histórico de Jogos'!$B:$B,"&lt;="&amp;EOMONTH(AG$2,0),'Histórico de Jogos'!$D:$D,$A123,'Histórico de Jogos'!$F:$F,"V")</f>
        <v>0</v>
      </c>
    </row>
    <row r="124">
      <c r="A124" s="22" t="str">
        <f>Atletas!A:A</f>
        <v/>
      </c>
      <c r="N124" s="82">
        <f>SUMIFS('Histórico de Jogos'!$A:$A,'Histórico de Jogos'!$B:$B,"&gt;="&amp;N$2,'Histórico de Jogos'!$B:$B,"&lt;="&amp;EOMONTH(N$2,0),'Histórico de Jogos'!$D:$D,$A124)</f>
        <v>0</v>
      </c>
      <c r="O124" s="82">
        <f>SUMIFS('Histórico de Jogos'!$A:$A,'Histórico de Jogos'!$B:$B,"&gt;="&amp;O$2,'Histórico de Jogos'!$B:$B,"&lt;="&amp;EOMONTH(O$2,0),'Histórico de Jogos'!$D:$D,$A124)</f>
        <v>0</v>
      </c>
      <c r="P124" s="82">
        <f>SUMIFS('Histórico de Jogos'!$A:$A,'Histórico de Jogos'!$B:$B,"&gt;="&amp;P$2,'Histórico de Jogos'!$B:$B,"&lt;="&amp;EOMONTH(P$2,0),'Histórico de Jogos'!$D:$D,$A124)</f>
        <v>0</v>
      </c>
      <c r="Q124" s="82">
        <f>SUMIFS('Histórico de Jogos'!$A:$A,'Histórico de Jogos'!$B:$B,"&gt;="&amp;Q$2,'Histórico de Jogos'!$B:$B,"&lt;="&amp;EOMONTH(Q$2,0),'Histórico de Jogos'!$D:$D,$A124)</f>
        <v>0</v>
      </c>
      <c r="R124" s="79">
        <f>SUMIFS('Histórico de Jogos'!$A:$A,'Histórico de Jogos'!$B:$B,"&gt;="&amp;R$2,'Histórico de Jogos'!$B:$B,"&lt;="&amp;EOMONTH(R$2,0),'Histórico de Jogos'!$D:$D,$A124)</f>
        <v>0</v>
      </c>
      <c r="S124" s="79">
        <f>SUMIFS('Histórico de Jogos'!$A:$A,'Histórico de Jogos'!$B:$B,"&gt;="&amp;S$2,'Histórico de Jogos'!$B:$B,"&lt;="&amp;EOMONTH(S$2,0),'Histórico de Jogos'!$D:$D,$A124)</f>
        <v>0</v>
      </c>
      <c r="T124" s="79">
        <f>SUMIFS('Histórico de Jogos'!$A:$A,'Histórico de Jogos'!$B:$B,"&gt;="&amp;T$2,'Histórico de Jogos'!$B:$B,"&lt;="&amp;EOMONTH(T$2,0),'Histórico de Jogos'!$D:$D,$A124)</f>
        <v>0</v>
      </c>
      <c r="V124" s="79">
        <f>SUMIFS('Histórico de Jogos'!$A:$A,'Histórico de Jogos'!$B:$B,"&gt;="&amp;V$2,'Histórico de Jogos'!$B:$B,"&lt;="&amp;EOMONTH(V$2,0),'Histórico de Jogos'!$D:$D,$A124)</f>
        <v>0</v>
      </c>
      <c r="W124" s="79">
        <f>SUMIFS('Histórico de Jogos'!$A:$A,'Histórico de Jogos'!$B:$B,"&gt;="&amp;W$2,'Histórico de Jogos'!$B:$B,"&lt;="&amp;EOMONTH(W$2,0),'Histórico de Jogos'!$D:$D,$A124)</f>
        <v>0</v>
      </c>
      <c r="Z124" s="80">
        <f>SUMIFS('Histórico de Jogos'!$A:$A,'Histórico de Jogos'!$B:$B,"&gt;="&amp;Z$2,'Histórico de Jogos'!$B:$B,"&lt;="&amp;EOMONTH(Z$2,0),'Histórico de Jogos'!$D:$D,$A124,'Histórico de Jogos'!$F:$F,"V")</f>
        <v>0</v>
      </c>
      <c r="AA124" s="80">
        <f>SUMIFS('Histórico de Jogos'!$A:$A,'Histórico de Jogos'!$B:$B,"&gt;="&amp;AA$2,'Histórico de Jogos'!$B:$B,"&lt;="&amp;EOMONTH(AA$2,0),'Histórico de Jogos'!$D:$D,$A124,'Histórico de Jogos'!$F:$F,"V")</f>
        <v>0</v>
      </c>
      <c r="AB124" s="80">
        <f>SUMIFS('Histórico de Jogos'!$A:$A,'Histórico de Jogos'!$B:$B,"&gt;="&amp;AB$2,'Histórico de Jogos'!$B:$B,"&lt;="&amp;EOMONTH(AB$2,0),'Histórico de Jogos'!$D:$D,$A124,'Histórico de Jogos'!$F:$F,"V")</f>
        <v>0</v>
      </c>
      <c r="AC124" s="80">
        <f>SUMIFS('Histórico de Jogos'!$A:$A,'Histórico de Jogos'!$B:$B,"&gt;="&amp;AC$2,'Histórico de Jogos'!$B:$B,"&lt;="&amp;EOMONTH(AC$2,0),'Histórico de Jogos'!$D:$D,$A124,'Histórico de Jogos'!$F:$F,"V")</f>
        <v>0</v>
      </c>
      <c r="AD124" s="80">
        <f>SUMIFS('Histórico de Jogos'!$A:$A,'Histórico de Jogos'!$B:$B,"&gt;="&amp;AD$2,'Histórico de Jogos'!$B:$B,"&lt;="&amp;EOMONTH(AD$2,0),'Histórico de Jogos'!$D:$D,$A124,'Histórico de Jogos'!$F:$F,"V")</f>
        <v>0</v>
      </c>
      <c r="AE124" s="80">
        <f>SUMIFS('Histórico de Jogos'!$A:$A,'Histórico de Jogos'!$B:$B,"&gt;="&amp;AE$2,'Histórico de Jogos'!$B:$B,"&lt;="&amp;EOMONTH(AE$2,0),'Histórico de Jogos'!$D:$D,$A124,'Histórico de Jogos'!$F:$F,"V")</f>
        <v>0</v>
      </c>
      <c r="AF124" s="80">
        <f>SUMIFS('Histórico de Jogos'!$A:$A,'Histórico de Jogos'!$B:$B,"&gt;="&amp;AF$2,'Histórico de Jogos'!$B:$B,"&lt;="&amp;EOMONTH(AF$2,0),'Histórico de Jogos'!$D:$D,$A124,'Histórico de Jogos'!$F:$F,"V")</f>
        <v>0</v>
      </c>
      <c r="AG124" s="80">
        <f>SUMIFS('Histórico de Jogos'!$A:$A,'Histórico de Jogos'!$B:$B,"&gt;="&amp;AG$2,'Histórico de Jogos'!$B:$B,"&lt;="&amp;EOMONTH(AG$2,0),'Histórico de Jogos'!$D:$D,$A124,'Histórico de Jogos'!$F:$F,"V")</f>
        <v>0</v>
      </c>
    </row>
    <row r="125">
      <c r="A125" s="22" t="str">
        <f>Atletas!A:A</f>
        <v/>
      </c>
      <c r="N125" s="82">
        <f>SUMIFS('Histórico de Jogos'!$A:$A,'Histórico de Jogos'!$B:$B,"&gt;="&amp;N$2,'Histórico de Jogos'!$B:$B,"&lt;="&amp;EOMONTH(N$2,0),'Histórico de Jogos'!$D:$D,$A125)</f>
        <v>0</v>
      </c>
      <c r="O125" s="82">
        <f>SUMIFS('Histórico de Jogos'!$A:$A,'Histórico de Jogos'!$B:$B,"&gt;="&amp;O$2,'Histórico de Jogos'!$B:$B,"&lt;="&amp;EOMONTH(O$2,0),'Histórico de Jogos'!$D:$D,$A125)</f>
        <v>0</v>
      </c>
      <c r="P125" s="82">
        <f>SUMIFS('Histórico de Jogos'!$A:$A,'Histórico de Jogos'!$B:$B,"&gt;="&amp;P$2,'Histórico de Jogos'!$B:$B,"&lt;="&amp;EOMONTH(P$2,0),'Histórico de Jogos'!$D:$D,$A125)</f>
        <v>0</v>
      </c>
      <c r="Q125" s="82">
        <f>SUMIFS('Histórico de Jogos'!$A:$A,'Histórico de Jogos'!$B:$B,"&gt;="&amp;Q$2,'Histórico de Jogos'!$B:$B,"&lt;="&amp;EOMONTH(Q$2,0),'Histórico de Jogos'!$D:$D,$A125)</f>
        <v>0</v>
      </c>
      <c r="R125" s="79">
        <f>SUMIFS('Histórico de Jogos'!$A:$A,'Histórico de Jogos'!$B:$B,"&gt;="&amp;R$2,'Histórico de Jogos'!$B:$B,"&lt;="&amp;EOMONTH(R$2,0),'Histórico de Jogos'!$D:$D,$A125)</f>
        <v>0</v>
      </c>
      <c r="S125" s="79">
        <f>SUMIFS('Histórico de Jogos'!$A:$A,'Histórico de Jogos'!$B:$B,"&gt;="&amp;S$2,'Histórico de Jogos'!$B:$B,"&lt;="&amp;EOMONTH(S$2,0),'Histórico de Jogos'!$D:$D,$A125)</f>
        <v>0</v>
      </c>
      <c r="T125" s="79">
        <f>SUMIFS('Histórico de Jogos'!$A:$A,'Histórico de Jogos'!$B:$B,"&gt;="&amp;T$2,'Histórico de Jogos'!$B:$B,"&lt;="&amp;EOMONTH(T$2,0),'Histórico de Jogos'!$D:$D,$A125)</f>
        <v>0</v>
      </c>
      <c r="V125" s="79">
        <f>SUMIFS('Histórico de Jogos'!$A:$A,'Histórico de Jogos'!$B:$B,"&gt;="&amp;V$2,'Histórico de Jogos'!$B:$B,"&lt;="&amp;EOMONTH(V$2,0),'Histórico de Jogos'!$D:$D,$A125)</f>
        <v>0</v>
      </c>
      <c r="W125" s="79">
        <f>SUMIFS('Histórico de Jogos'!$A:$A,'Histórico de Jogos'!$B:$B,"&gt;="&amp;W$2,'Histórico de Jogos'!$B:$B,"&lt;="&amp;EOMONTH(W$2,0),'Histórico de Jogos'!$D:$D,$A125)</f>
        <v>0</v>
      </c>
      <c r="Z125" s="80">
        <f>SUMIFS('Histórico de Jogos'!$A:$A,'Histórico de Jogos'!$B:$B,"&gt;="&amp;Z$2,'Histórico de Jogos'!$B:$B,"&lt;="&amp;EOMONTH(Z$2,0),'Histórico de Jogos'!$D:$D,$A125,'Histórico de Jogos'!$F:$F,"V")</f>
        <v>0</v>
      </c>
      <c r="AA125" s="80">
        <f>SUMIFS('Histórico de Jogos'!$A:$A,'Histórico de Jogos'!$B:$B,"&gt;="&amp;AA$2,'Histórico de Jogos'!$B:$B,"&lt;="&amp;EOMONTH(AA$2,0),'Histórico de Jogos'!$D:$D,$A125,'Histórico de Jogos'!$F:$F,"V")</f>
        <v>0</v>
      </c>
      <c r="AB125" s="80">
        <f>SUMIFS('Histórico de Jogos'!$A:$A,'Histórico de Jogos'!$B:$B,"&gt;="&amp;AB$2,'Histórico de Jogos'!$B:$B,"&lt;="&amp;EOMONTH(AB$2,0),'Histórico de Jogos'!$D:$D,$A125,'Histórico de Jogos'!$F:$F,"V")</f>
        <v>0</v>
      </c>
      <c r="AC125" s="80">
        <f>SUMIFS('Histórico de Jogos'!$A:$A,'Histórico de Jogos'!$B:$B,"&gt;="&amp;AC$2,'Histórico de Jogos'!$B:$B,"&lt;="&amp;EOMONTH(AC$2,0),'Histórico de Jogos'!$D:$D,$A125,'Histórico de Jogos'!$F:$F,"V")</f>
        <v>0</v>
      </c>
      <c r="AD125" s="80">
        <f>SUMIFS('Histórico de Jogos'!$A:$A,'Histórico de Jogos'!$B:$B,"&gt;="&amp;AD$2,'Histórico de Jogos'!$B:$B,"&lt;="&amp;EOMONTH(AD$2,0),'Histórico de Jogos'!$D:$D,$A125,'Histórico de Jogos'!$F:$F,"V")</f>
        <v>0</v>
      </c>
      <c r="AE125" s="80">
        <f>SUMIFS('Histórico de Jogos'!$A:$A,'Histórico de Jogos'!$B:$B,"&gt;="&amp;AE$2,'Histórico de Jogos'!$B:$B,"&lt;="&amp;EOMONTH(AE$2,0),'Histórico de Jogos'!$D:$D,$A125,'Histórico de Jogos'!$F:$F,"V")</f>
        <v>0</v>
      </c>
      <c r="AF125" s="80">
        <f>SUMIFS('Histórico de Jogos'!$A:$A,'Histórico de Jogos'!$B:$B,"&gt;="&amp;AF$2,'Histórico de Jogos'!$B:$B,"&lt;="&amp;EOMONTH(AF$2,0),'Histórico de Jogos'!$D:$D,$A125,'Histórico de Jogos'!$F:$F,"V")</f>
        <v>0</v>
      </c>
      <c r="AG125" s="80">
        <f>SUMIFS('Histórico de Jogos'!$A:$A,'Histórico de Jogos'!$B:$B,"&gt;="&amp;AG$2,'Histórico de Jogos'!$B:$B,"&lt;="&amp;EOMONTH(AG$2,0),'Histórico de Jogos'!$D:$D,$A125,'Histórico de Jogos'!$F:$F,"V")</f>
        <v>0</v>
      </c>
    </row>
    <row r="126">
      <c r="A126" s="22" t="str">
        <f>Atletas!A:A</f>
        <v/>
      </c>
      <c r="N126" s="82">
        <f>SUMIFS('Histórico de Jogos'!$A:$A,'Histórico de Jogos'!$B:$B,"&gt;="&amp;N$2,'Histórico de Jogos'!$B:$B,"&lt;="&amp;EOMONTH(N$2,0),'Histórico de Jogos'!$D:$D,$A126)</f>
        <v>0</v>
      </c>
      <c r="O126" s="82">
        <f>SUMIFS('Histórico de Jogos'!$A:$A,'Histórico de Jogos'!$B:$B,"&gt;="&amp;O$2,'Histórico de Jogos'!$B:$B,"&lt;="&amp;EOMONTH(O$2,0),'Histórico de Jogos'!$D:$D,$A126)</f>
        <v>0</v>
      </c>
      <c r="P126" s="82">
        <f>SUMIFS('Histórico de Jogos'!$A:$A,'Histórico de Jogos'!$B:$B,"&gt;="&amp;P$2,'Histórico de Jogos'!$B:$B,"&lt;="&amp;EOMONTH(P$2,0),'Histórico de Jogos'!$D:$D,$A126)</f>
        <v>0</v>
      </c>
      <c r="Q126" s="82">
        <f>SUMIFS('Histórico de Jogos'!$A:$A,'Histórico de Jogos'!$B:$B,"&gt;="&amp;Q$2,'Histórico de Jogos'!$B:$B,"&lt;="&amp;EOMONTH(Q$2,0),'Histórico de Jogos'!$D:$D,$A126)</f>
        <v>0</v>
      </c>
      <c r="R126" s="79">
        <f>SUMIFS('Histórico de Jogos'!$A:$A,'Histórico de Jogos'!$B:$B,"&gt;="&amp;R$2,'Histórico de Jogos'!$B:$B,"&lt;="&amp;EOMONTH(R$2,0),'Histórico de Jogos'!$D:$D,$A126)</f>
        <v>0</v>
      </c>
      <c r="S126" s="79">
        <f>SUMIFS('Histórico de Jogos'!$A:$A,'Histórico de Jogos'!$B:$B,"&gt;="&amp;S$2,'Histórico de Jogos'!$B:$B,"&lt;="&amp;EOMONTH(S$2,0),'Histórico de Jogos'!$D:$D,$A126)</f>
        <v>0</v>
      </c>
      <c r="T126" s="79">
        <f>SUMIFS('Histórico de Jogos'!$A:$A,'Histórico de Jogos'!$B:$B,"&gt;="&amp;T$2,'Histórico de Jogos'!$B:$B,"&lt;="&amp;EOMONTH(T$2,0),'Histórico de Jogos'!$D:$D,$A126)</f>
        <v>0</v>
      </c>
      <c r="V126" s="79">
        <f>SUMIFS('Histórico de Jogos'!$A:$A,'Histórico de Jogos'!$B:$B,"&gt;="&amp;V$2,'Histórico de Jogos'!$B:$B,"&lt;="&amp;EOMONTH(V$2,0),'Histórico de Jogos'!$D:$D,$A126)</f>
        <v>0</v>
      </c>
      <c r="W126" s="79">
        <f>SUMIFS('Histórico de Jogos'!$A:$A,'Histórico de Jogos'!$B:$B,"&gt;="&amp;W$2,'Histórico de Jogos'!$B:$B,"&lt;="&amp;EOMONTH(W$2,0),'Histórico de Jogos'!$D:$D,$A126)</f>
        <v>0</v>
      </c>
      <c r="Z126" s="80">
        <f>SUMIFS('Histórico de Jogos'!$A:$A,'Histórico de Jogos'!$B:$B,"&gt;="&amp;Z$2,'Histórico de Jogos'!$B:$B,"&lt;="&amp;EOMONTH(Z$2,0),'Histórico de Jogos'!$D:$D,$A126,'Histórico de Jogos'!$F:$F,"V")</f>
        <v>0</v>
      </c>
      <c r="AA126" s="80">
        <f>SUMIFS('Histórico de Jogos'!$A:$A,'Histórico de Jogos'!$B:$B,"&gt;="&amp;AA$2,'Histórico de Jogos'!$B:$B,"&lt;="&amp;EOMONTH(AA$2,0),'Histórico de Jogos'!$D:$D,$A126,'Histórico de Jogos'!$F:$F,"V")</f>
        <v>0</v>
      </c>
      <c r="AB126" s="80">
        <f>SUMIFS('Histórico de Jogos'!$A:$A,'Histórico de Jogos'!$B:$B,"&gt;="&amp;AB$2,'Histórico de Jogos'!$B:$B,"&lt;="&amp;EOMONTH(AB$2,0),'Histórico de Jogos'!$D:$D,$A126,'Histórico de Jogos'!$F:$F,"V")</f>
        <v>0</v>
      </c>
      <c r="AC126" s="80">
        <f>SUMIFS('Histórico de Jogos'!$A:$A,'Histórico de Jogos'!$B:$B,"&gt;="&amp;AC$2,'Histórico de Jogos'!$B:$B,"&lt;="&amp;EOMONTH(AC$2,0),'Histórico de Jogos'!$D:$D,$A126,'Histórico de Jogos'!$F:$F,"V")</f>
        <v>0</v>
      </c>
      <c r="AD126" s="80">
        <f>SUMIFS('Histórico de Jogos'!$A:$A,'Histórico de Jogos'!$B:$B,"&gt;="&amp;AD$2,'Histórico de Jogos'!$B:$B,"&lt;="&amp;EOMONTH(AD$2,0),'Histórico de Jogos'!$D:$D,$A126,'Histórico de Jogos'!$F:$F,"V")</f>
        <v>0</v>
      </c>
      <c r="AE126" s="80">
        <f>SUMIFS('Histórico de Jogos'!$A:$A,'Histórico de Jogos'!$B:$B,"&gt;="&amp;AE$2,'Histórico de Jogos'!$B:$B,"&lt;="&amp;EOMONTH(AE$2,0),'Histórico de Jogos'!$D:$D,$A126,'Histórico de Jogos'!$F:$F,"V")</f>
        <v>0</v>
      </c>
      <c r="AF126" s="80">
        <f>SUMIFS('Histórico de Jogos'!$A:$A,'Histórico de Jogos'!$B:$B,"&gt;="&amp;AF$2,'Histórico de Jogos'!$B:$B,"&lt;="&amp;EOMONTH(AF$2,0),'Histórico de Jogos'!$D:$D,$A126,'Histórico de Jogos'!$F:$F,"V")</f>
        <v>0</v>
      </c>
      <c r="AG126" s="80">
        <f>SUMIFS('Histórico de Jogos'!$A:$A,'Histórico de Jogos'!$B:$B,"&gt;="&amp;AG$2,'Histórico de Jogos'!$B:$B,"&lt;="&amp;EOMONTH(AG$2,0),'Histórico de Jogos'!$D:$D,$A126,'Histórico de Jogos'!$F:$F,"V")</f>
        <v>0</v>
      </c>
    </row>
    <row r="127">
      <c r="A127" s="22" t="str">
        <f>Atletas!A:A</f>
        <v/>
      </c>
      <c r="N127" s="82">
        <f>SUMIFS('Histórico de Jogos'!$A:$A,'Histórico de Jogos'!$B:$B,"&gt;="&amp;N$2,'Histórico de Jogos'!$B:$B,"&lt;="&amp;EOMONTH(N$2,0),'Histórico de Jogos'!$D:$D,$A127)</f>
        <v>0</v>
      </c>
      <c r="O127" s="82">
        <f>SUMIFS('Histórico de Jogos'!$A:$A,'Histórico de Jogos'!$B:$B,"&gt;="&amp;O$2,'Histórico de Jogos'!$B:$B,"&lt;="&amp;EOMONTH(O$2,0),'Histórico de Jogos'!$D:$D,$A127)</f>
        <v>0</v>
      </c>
      <c r="P127" s="82">
        <f>SUMIFS('Histórico de Jogos'!$A:$A,'Histórico de Jogos'!$B:$B,"&gt;="&amp;P$2,'Histórico de Jogos'!$B:$B,"&lt;="&amp;EOMONTH(P$2,0),'Histórico de Jogos'!$D:$D,$A127)</f>
        <v>0</v>
      </c>
      <c r="Q127" s="82">
        <f>SUMIFS('Histórico de Jogos'!$A:$A,'Histórico de Jogos'!$B:$B,"&gt;="&amp;Q$2,'Histórico de Jogos'!$B:$B,"&lt;="&amp;EOMONTH(Q$2,0),'Histórico de Jogos'!$D:$D,$A127)</f>
        <v>0</v>
      </c>
      <c r="R127" s="79">
        <f>SUMIFS('Histórico de Jogos'!$A:$A,'Histórico de Jogos'!$B:$B,"&gt;="&amp;R$2,'Histórico de Jogos'!$B:$B,"&lt;="&amp;EOMONTH(R$2,0),'Histórico de Jogos'!$D:$D,$A127)</f>
        <v>0</v>
      </c>
      <c r="S127" s="79">
        <f>SUMIFS('Histórico de Jogos'!$A:$A,'Histórico de Jogos'!$B:$B,"&gt;="&amp;S$2,'Histórico de Jogos'!$B:$B,"&lt;="&amp;EOMONTH(S$2,0),'Histórico de Jogos'!$D:$D,$A127)</f>
        <v>0</v>
      </c>
      <c r="T127" s="79">
        <f>SUMIFS('Histórico de Jogos'!$A:$A,'Histórico de Jogos'!$B:$B,"&gt;="&amp;T$2,'Histórico de Jogos'!$B:$B,"&lt;="&amp;EOMONTH(T$2,0),'Histórico de Jogos'!$D:$D,$A127)</f>
        <v>0</v>
      </c>
      <c r="V127" s="79">
        <f>SUMIFS('Histórico de Jogos'!$A:$A,'Histórico de Jogos'!$B:$B,"&gt;="&amp;V$2,'Histórico de Jogos'!$B:$B,"&lt;="&amp;EOMONTH(V$2,0),'Histórico de Jogos'!$D:$D,$A127)</f>
        <v>0</v>
      </c>
      <c r="W127" s="79">
        <f>SUMIFS('Histórico de Jogos'!$A:$A,'Histórico de Jogos'!$B:$B,"&gt;="&amp;W$2,'Histórico de Jogos'!$B:$B,"&lt;="&amp;EOMONTH(W$2,0),'Histórico de Jogos'!$D:$D,$A127)</f>
        <v>0</v>
      </c>
      <c r="Z127" s="80">
        <f>SUMIFS('Histórico de Jogos'!$A:$A,'Histórico de Jogos'!$B:$B,"&gt;="&amp;Z$2,'Histórico de Jogos'!$B:$B,"&lt;="&amp;EOMONTH(Z$2,0),'Histórico de Jogos'!$D:$D,$A127,'Histórico de Jogos'!$F:$F,"V")</f>
        <v>0</v>
      </c>
      <c r="AA127" s="80">
        <f>SUMIFS('Histórico de Jogos'!$A:$A,'Histórico de Jogos'!$B:$B,"&gt;="&amp;AA$2,'Histórico de Jogos'!$B:$B,"&lt;="&amp;EOMONTH(AA$2,0),'Histórico de Jogos'!$D:$D,$A127,'Histórico de Jogos'!$F:$F,"V")</f>
        <v>0</v>
      </c>
      <c r="AB127" s="80">
        <f>SUMIFS('Histórico de Jogos'!$A:$A,'Histórico de Jogos'!$B:$B,"&gt;="&amp;AB$2,'Histórico de Jogos'!$B:$B,"&lt;="&amp;EOMONTH(AB$2,0),'Histórico de Jogos'!$D:$D,$A127,'Histórico de Jogos'!$F:$F,"V")</f>
        <v>0</v>
      </c>
      <c r="AC127" s="80">
        <f>SUMIFS('Histórico de Jogos'!$A:$A,'Histórico de Jogos'!$B:$B,"&gt;="&amp;AC$2,'Histórico de Jogos'!$B:$B,"&lt;="&amp;EOMONTH(AC$2,0),'Histórico de Jogos'!$D:$D,$A127,'Histórico de Jogos'!$F:$F,"V")</f>
        <v>0</v>
      </c>
      <c r="AD127" s="80">
        <f>SUMIFS('Histórico de Jogos'!$A:$A,'Histórico de Jogos'!$B:$B,"&gt;="&amp;AD$2,'Histórico de Jogos'!$B:$B,"&lt;="&amp;EOMONTH(AD$2,0),'Histórico de Jogos'!$D:$D,$A127,'Histórico de Jogos'!$F:$F,"V")</f>
        <v>0</v>
      </c>
      <c r="AE127" s="80">
        <f>SUMIFS('Histórico de Jogos'!$A:$A,'Histórico de Jogos'!$B:$B,"&gt;="&amp;AE$2,'Histórico de Jogos'!$B:$B,"&lt;="&amp;EOMONTH(AE$2,0),'Histórico de Jogos'!$D:$D,$A127,'Histórico de Jogos'!$F:$F,"V")</f>
        <v>0</v>
      </c>
      <c r="AF127" s="80">
        <f>SUMIFS('Histórico de Jogos'!$A:$A,'Histórico de Jogos'!$B:$B,"&gt;="&amp;AF$2,'Histórico de Jogos'!$B:$B,"&lt;="&amp;EOMONTH(AF$2,0),'Histórico de Jogos'!$D:$D,$A127,'Histórico de Jogos'!$F:$F,"V")</f>
        <v>0</v>
      </c>
      <c r="AG127" s="80">
        <f>SUMIFS('Histórico de Jogos'!$A:$A,'Histórico de Jogos'!$B:$B,"&gt;="&amp;AG$2,'Histórico de Jogos'!$B:$B,"&lt;="&amp;EOMONTH(AG$2,0),'Histórico de Jogos'!$D:$D,$A127,'Histórico de Jogos'!$F:$F,"V")</f>
        <v>0</v>
      </c>
    </row>
    <row r="128">
      <c r="A128" s="22" t="str">
        <f>Atletas!A:A</f>
        <v/>
      </c>
      <c r="N128" s="82">
        <f>SUMIFS('Histórico de Jogos'!$A:$A,'Histórico de Jogos'!$B:$B,"&gt;="&amp;N$2,'Histórico de Jogos'!$B:$B,"&lt;="&amp;EOMONTH(N$2,0),'Histórico de Jogos'!$D:$D,$A128)</f>
        <v>0</v>
      </c>
      <c r="O128" s="82">
        <f>SUMIFS('Histórico de Jogos'!$A:$A,'Histórico de Jogos'!$B:$B,"&gt;="&amp;O$2,'Histórico de Jogos'!$B:$B,"&lt;="&amp;EOMONTH(O$2,0),'Histórico de Jogos'!$D:$D,$A128)</f>
        <v>0</v>
      </c>
      <c r="P128" s="82">
        <f>SUMIFS('Histórico de Jogos'!$A:$A,'Histórico de Jogos'!$B:$B,"&gt;="&amp;P$2,'Histórico de Jogos'!$B:$B,"&lt;="&amp;EOMONTH(P$2,0),'Histórico de Jogos'!$D:$D,$A128)</f>
        <v>0</v>
      </c>
      <c r="Q128" s="82">
        <f>SUMIFS('Histórico de Jogos'!$A:$A,'Histórico de Jogos'!$B:$B,"&gt;="&amp;Q$2,'Histórico de Jogos'!$B:$B,"&lt;="&amp;EOMONTH(Q$2,0),'Histórico de Jogos'!$D:$D,$A128)</f>
        <v>0</v>
      </c>
      <c r="R128" s="79">
        <f>SUMIFS('Histórico de Jogos'!$A:$A,'Histórico de Jogos'!$B:$B,"&gt;="&amp;R$2,'Histórico de Jogos'!$B:$B,"&lt;="&amp;EOMONTH(R$2,0),'Histórico de Jogos'!$D:$D,$A128)</f>
        <v>0</v>
      </c>
      <c r="S128" s="79">
        <f>SUMIFS('Histórico de Jogos'!$A:$A,'Histórico de Jogos'!$B:$B,"&gt;="&amp;S$2,'Histórico de Jogos'!$B:$B,"&lt;="&amp;EOMONTH(S$2,0),'Histórico de Jogos'!$D:$D,$A128)</f>
        <v>0</v>
      </c>
      <c r="T128" s="79">
        <f>SUMIFS('Histórico de Jogos'!$A:$A,'Histórico de Jogos'!$B:$B,"&gt;="&amp;T$2,'Histórico de Jogos'!$B:$B,"&lt;="&amp;EOMONTH(T$2,0),'Histórico de Jogos'!$D:$D,$A128)</f>
        <v>0</v>
      </c>
      <c r="V128" s="79">
        <f>SUMIFS('Histórico de Jogos'!$A:$A,'Histórico de Jogos'!$B:$B,"&gt;="&amp;V$2,'Histórico de Jogos'!$B:$B,"&lt;="&amp;EOMONTH(V$2,0),'Histórico de Jogos'!$D:$D,$A128)</f>
        <v>0</v>
      </c>
      <c r="W128" s="79">
        <f>SUMIFS('Histórico de Jogos'!$A:$A,'Histórico de Jogos'!$B:$B,"&gt;="&amp;W$2,'Histórico de Jogos'!$B:$B,"&lt;="&amp;EOMONTH(W$2,0),'Histórico de Jogos'!$D:$D,$A128)</f>
        <v>0</v>
      </c>
      <c r="Z128" s="80">
        <f>SUMIFS('Histórico de Jogos'!$A:$A,'Histórico de Jogos'!$B:$B,"&gt;="&amp;Z$2,'Histórico de Jogos'!$B:$B,"&lt;="&amp;EOMONTH(Z$2,0),'Histórico de Jogos'!$D:$D,$A128,'Histórico de Jogos'!$F:$F,"V")</f>
        <v>0</v>
      </c>
      <c r="AA128" s="80">
        <f>SUMIFS('Histórico de Jogos'!$A:$A,'Histórico de Jogos'!$B:$B,"&gt;="&amp;AA$2,'Histórico de Jogos'!$B:$B,"&lt;="&amp;EOMONTH(AA$2,0),'Histórico de Jogos'!$D:$D,$A128,'Histórico de Jogos'!$F:$F,"V")</f>
        <v>0</v>
      </c>
      <c r="AB128" s="80">
        <f>SUMIFS('Histórico de Jogos'!$A:$A,'Histórico de Jogos'!$B:$B,"&gt;="&amp;AB$2,'Histórico de Jogos'!$B:$B,"&lt;="&amp;EOMONTH(AB$2,0),'Histórico de Jogos'!$D:$D,$A128,'Histórico de Jogos'!$F:$F,"V")</f>
        <v>0</v>
      </c>
      <c r="AC128" s="80">
        <f>SUMIFS('Histórico de Jogos'!$A:$A,'Histórico de Jogos'!$B:$B,"&gt;="&amp;AC$2,'Histórico de Jogos'!$B:$B,"&lt;="&amp;EOMONTH(AC$2,0),'Histórico de Jogos'!$D:$D,$A128,'Histórico de Jogos'!$F:$F,"V")</f>
        <v>0</v>
      </c>
      <c r="AD128" s="80">
        <f>SUMIFS('Histórico de Jogos'!$A:$A,'Histórico de Jogos'!$B:$B,"&gt;="&amp;AD$2,'Histórico de Jogos'!$B:$B,"&lt;="&amp;EOMONTH(AD$2,0),'Histórico de Jogos'!$D:$D,$A128,'Histórico de Jogos'!$F:$F,"V")</f>
        <v>0</v>
      </c>
      <c r="AE128" s="80">
        <f>SUMIFS('Histórico de Jogos'!$A:$A,'Histórico de Jogos'!$B:$B,"&gt;="&amp;AE$2,'Histórico de Jogos'!$B:$B,"&lt;="&amp;EOMONTH(AE$2,0),'Histórico de Jogos'!$D:$D,$A128,'Histórico de Jogos'!$F:$F,"V")</f>
        <v>0</v>
      </c>
      <c r="AF128" s="80">
        <f>SUMIFS('Histórico de Jogos'!$A:$A,'Histórico de Jogos'!$B:$B,"&gt;="&amp;AF$2,'Histórico de Jogos'!$B:$B,"&lt;="&amp;EOMONTH(AF$2,0),'Histórico de Jogos'!$D:$D,$A128,'Histórico de Jogos'!$F:$F,"V")</f>
        <v>0</v>
      </c>
      <c r="AG128" s="80">
        <f>SUMIFS('Histórico de Jogos'!$A:$A,'Histórico de Jogos'!$B:$B,"&gt;="&amp;AG$2,'Histórico de Jogos'!$B:$B,"&lt;="&amp;EOMONTH(AG$2,0),'Histórico de Jogos'!$D:$D,$A128,'Histórico de Jogos'!$F:$F,"V")</f>
        <v>0</v>
      </c>
    </row>
    <row r="129">
      <c r="A129" s="22" t="str">
        <f>Atletas!A:A</f>
        <v/>
      </c>
      <c r="N129" s="82">
        <f>SUMIFS('Histórico de Jogos'!$A:$A,'Histórico de Jogos'!$B:$B,"&gt;="&amp;N$2,'Histórico de Jogos'!$B:$B,"&lt;="&amp;EOMONTH(N$2,0),'Histórico de Jogos'!$D:$D,$A129)</f>
        <v>0</v>
      </c>
      <c r="O129" s="82">
        <f>SUMIFS('Histórico de Jogos'!$A:$A,'Histórico de Jogos'!$B:$B,"&gt;="&amp;O$2,'Histórico de Jogos'!$B:$B,"&lt;="&amp;EOMONTH(O$2,0),'Histórico de Jogos'!$D:$D,$A129)</f>
        <v>0</v>
      </c>
      <c r="P129" s="82">
        <f>SUMIFS('Histórico de Jogos'!$A:$A,'Histórico de Jogos'!$B:$B,"&gt;="&amp;P$2,'Histórico de Jogos'!$B:$B,"&lt;="&amp;EOMONTH(P$2,0),'Histórico de Jogos'!$D:$D,$A129)</f>
        <v>0</v>
      </c>
      <c r="Q129" s="82">
        <f>SUMIFS('Histórico de Jogos'!$A:$A,'Histórico de Jogos'!$B:$B,"&gt;="&amp;Q$2,'Histórico de Jogos'!$B:$B,"&lt;="&amp;EOMONTH(Q$2,0),'Histórico de Jogos'!$D:$D,$A129)</f>
        <v>0</v>
      </c>
      <c r="R129" s="79">
        <f>SUMIFS('Histórico de Jogos'!$A:$A,'Histórico de Jogos'!$B:$B,"&gt;="&amp;R$2,'Histórico de Jogos'!$B:$B,"&lt;="&amp;EOMONTH(R$2,0),'Histórico de Jogos'!$D:$D,$A129)</f>
        <v>0</v>
      </c>
      <c r="S129" s="79">
        <f>SUMIFS('Histórico de Jogos'!$A:$A,'Histórico de Jogos'!$B:$B,"&gt;="&amp;S$2,'Histórico de Jogos'!$B:$B,"&lt;="&amp;EOMONTH(S$2,0),'Histórico de Jogos'!$D:$D,$A129)</f>
        <v>0</v>
      </c>
      <c r="T129" s="79">
        <f>SUMIFS('Histórico de Jogos'!$A:$A,'Histórico de Jogos'!$B:$B,"&gt;="&amp;T$2,'Histórico de Jogos'!$B:$B,"&lt;="&amp;EOMONTH(T$2,0),'Histórico de Jogos'!$D:$D,$A129)</f>
        <v>0</v>
      </c>
      <c r="V129" s="79">
        <f>SUMIFS('Histórico de Jogos'!$A:$A,'Histórico de Jogos'!$B:$B,"&gt;="&amp;V$2,'Histórico de Jogos'!$B:$B,"&lt;="&amp;EOMONTH(V$2,0),'Histórico de Jogos'!$D:$D,$A129)</f>
        <v>0</v>
      </c>
      <c r="W129" s="79">
        <f>SUMIFS('Histórico de Jogos'!$A:$A,'Histórico de Jogos'!$B:$B,"&gt;="&amp;W$2,'Histórico de Jogos'!$B:$B,"&lt;="&amp;EOMONTH(W$2,0),'Histórico de Jogos'!$D:$D,$A129)</f>
        <v>0</v>
      </c>
      <c r="Z129" s="80">
        <f>SUMIFS('Histórico de Jogos'!$A:$A,'Histórico de Jogos'!$B:$B,"&gt;="&amp;Z$2,'Histórico de Jogos'!$B:$B,"&lt;="&amp;EOMONTH(Z$2,0),'Histórico de Jogos'!$D:$D,$A129,'Histórico de Jogos'!$F:$F,"V")</f>
        <v>0</v>
      </c>
      <c r="AA129" s="80">
        <f>SUMIFS('Histórico de Jogos'!$A:$A,'Histórico de Jogos'!$B:$B,"&gt;="&amp;AA$2,'Histórico de Jogos'!$B:$B,"&lt;="&amp;EOMONTH(AA$2,0),'Histórico de Jogos'!$D:$D,$A129,'Histórico de Jogos'!$F:$F,"V")</f>
        <v>0</v>
      </c>
      <c r="AB129" s="80">
        <f>SUMIFS('Histórico de Jogos'!$A:$A,'Histórico de Jogos'!$B:$B,"&gt;="&amp;AB$2,'Histórico de Jogos'!$B:$B,"&lt;="&amp;EOMONTH(AB$2,0),'Histórico de Jogos'!$D:$D,$A129,'Histórico de Jogos'!$F:$F,"V")</f>
        <v>0</v>
      </c>
      <c r="AC129" s="80">
        <f>SUMIFS('Histórico de Jogos'!$A:$A,'Histórico de Jogos'!$B:$B,"&gt;="&amp;AC$2,'Histórico de Jogos'!$B:$B,"&lt;="&amp;EOMONTH(AC$2,0),'Histórico de Jogos'!$D:$D,$A129,'Histórico de Jogos'!$F:$F,"V")</f>
        <v>0</v>
      </c>
      <c r="AD129" s="80">
        <f>SUMIFS('Histórico de Jogos'!$A:$A,'Histórico de Jogos'!$B:$B,"&gt;="&amp;AD$2,'Histórico de Jogos'!$B:$B,"&lt;="&amp;EOMONTH(AD$2,0),'Histórico de Jogos'!$D:$D,$A129,'Histórico de Jogos'!$F:$F,"V")</f>
        <v>0</v>
      </c>
      <c r="AE129" s="80">
        <f>SUMIFS('Histórico de Jogos'!$A:$A,'Histórico de Jogos'!$B:$B,"&gt;="&amp;AE$2,'Histórico de Jogos'!$B:$B,"&lt;="&amp;EOMONTH(AE$2,0),'Histórico de Jogos'!$D:$D,$A129,'Histórico de Jogos'!$F:$F,"V")</f>
        <v>0</v>
      </c>
      <c r="AF129" s="80">
        <f>SUMIFS('Histórico de Jogos'!$A:$A,'Histórico de Jogos'!$B:$B,"&gt;="&amp;AF$2,'Histórico de Jogos'!$B:$B,"&lt;="&amp;EOMONTH(AF$2,0),'Histórico de Jogos'!$D:$D,$A129,'Histórico de Jogos'!$F:$F,"V")</f>
        <v>0</v>
      </c>
      <c r="AG129" s="80">
        <f>SUMIFS('Histórico de Jogos'!$A:$A,'Histórico de Jogos'!$B:$B,"&gt;="&amp;AG$2,'Histórico de Jogos'!$B:$B,"&lt;="&amp;EOMONTH(AG$2,0),'Histórico de Jogos'!$D:$D,$A129,'Histórico de Jogos'!$F:$F,"V")</f>
        <v>0</v>
      </c>
    </row>
    <row r="130">
      <c r="A130" s="22" t="str">
        <f>Atletas!A:A</f>
        <v/>
      </c>
      <c r="N130" s="82">
        <f>SUMIFS('Histórico de Jogos'!$A:$A,'Histórico de Jogos'!$B:$B,"&gt;="&amp;N$2,'Histórico de Jogos'!$B:$B,"&lt;="&amp;EOMONTH(N$2,0),'Histórico de Jogos'!$D:$D,$A130)</f>
        <v>0</v>
      </c>
      <c r="O130" s="82">
        <f>SUMIFS('Histórico de Jogos'!$A:$A,'Histórico de Jogos'!$B:$B,"&gt;="&amp;O$2,'Histórico de Jogos'!$B:$B,"&lt;="&amp;EOMONTH(O$2,0),'Histórico de Jogos'!$D:$D,$A130)</f>
        <v>0</v>
      </c>
      <c r="P130" s="82">
        <f>SUMIFS('Histórico de Jogos'!$A:$A,'Histórico de Jogos'!$B:$B,"&gt;="&amp;P$2,'Histórico de Jogos'!$B:$B,"&lt;="&amp;EOMONTH(P$2,0),'Histórico de Jogos'!$D:$D,$A130)</f>
        <v>0</v>
      </c>
      <c r="Q130" s="82">
        <f>SUMIFS('Histórico de Jogos'!$A:$A,'Histórico de Jogos'!$B:$B,"&gt;="&amp;Q$2,'Histórico de Jogos'!$B:$B,"&lt;="&amp;EOMONTH(Q$2,0),'Histórico de Jogos'!$D:$D,$A130)</f>
        <v>0</v>
      </c>
      <c r="R130" s="79">
        <f>SUMIFS('Histórico de Jogos'!$A:$A,'Histórico de Jogos'!$B:$B,"&gt;="&amp;R$2,'Histórico de Jogos'!$B:$B,"&lt;="&amp;EOMONTH(R$2,0),'Histórico de Jogos'!$D:$D,$A130)</f>
        <v>0</v>
      </c>
      <c r="S130" s="79">
        <f>SUMIFS('Histórico de Jogos'!$A:$A,'Histórico de Jogos'!$B:$B,"&gt;="&amp;S$2,'Histórico de Jogos'!$B:$B,"&lt;="&amp;EOMONTH(S$2,0),'Histórico de Jogos'!$D:$D,$A130)</f>
        <v>0</v>
      </c>
      <c r="T130" s="79">
        <f>SUMIFS('Histórico de Jogos'!$A:$A,'Histórico de Jogos'!$B:$B,"&gt;="&amp;T$2,'Histórico de Jogos'!$B:$B,"&lt;="&amp;EOMONTH(T$2,0),'Histórico de Jogos'!$D:$D,$A130)</f>
        <v>0</v>
      </c>
      <c r="V130" s="79">
        <f>SUMIFS('Histórico de Jogos'!$A:$A,'Histórico de Jogos'!$B:$B,"&gt;="&amp;V$2,'Histórico de Jogos'!$B:$B,"&lt;="&amp;EOMONTH(V$2,0),'Histórico de Jogos'!$D:$D,$A130)</f>
        <v>0</v>
      </c>
      <c r="W130" s="79">
        <f>SUMIFS('Histórico de Jogos'!$A:$A,'Histórico de Jogos'!$B:$B,"&gt;="&amp;W$2,'Histórico de Jogos'!$B:$B,"&lt;="&amp;EOMONTH(W$2,0),'Histórico de Jogos'!$D:$D,$A130)</f>
        <v>0</v>
      </c>
      <c r="Z130" s="80">
        <f>SUMIFS('Histórico de Jogos'!$A:$A,'Histórico de Jogos'!$B:$B,"&gt;="&amp;Z$2,'Histórico de Jogos'!$B:$B,"&lt;="&amp;EOMONTH(Z$2,0),'Histórico de Jogos'!$D:$D,$A130,'Histórico de Jogos'!$F:$F,"V")</f>
        <v>0</v>
      </c>
      <c r="AA130" s="80">
        <f>SUMIFS('Histórico de Jogos'!$A:$A,'Histórico de Jogos'!$B:$B,"&gt;="&amp;AA$2,'Histórico de Jogos'!$B:$B,"&lt;="&amp;EOMONTH(AA$2,0),'Histórico de Jogos'!$D:$D,$A130,'Histórico de Jogos'!$F:$F,"V")</f>
        <v>0</v>
      </c>
      <c r="AB130" s="80">
        <f>SUMIFS('Histórico de Jogos'!$A:$A,'Histórico de Jogos'!$B:$B,"&gt;="&amp;AB$2,'Histórico de Jogos'!$B:$B,"&lt;="&amp;EOMONTH(AB$2,0),'Histórico de Jogos'!$D:$D,$A130,'Histórico de Jogos'!$F:$F,"V")</f>
        <v>0</v>
      </c>
      <c r="AC130" s="80">
        <f>SUMIFS('Histórico de Jogos'!$A:$A,'Histórico de Jogos'!$B:$B,"&gt;="&amp;AC$2,'Histórico de Jogos'!$B:$B,"&lt;="&amp;EOMONTH(AC$2,0),'Histórico de Jogos'!$D:$D,$A130,'Histórico de Jogos'!$F:$F,"V")</f>
        <v>0</v>
      </c>
      <c r="AD130" s="80">
        <f>SUMIFS('Histórico de Jogos'!$A:$A,'Histórico de Jogos'!$B:$B,"&gt;="&amp;AD$2,'Histórico de Jogos'!$B:$B,"&lt;="&amp;EOMONTH(AD$2,0),'Histórico de Jogos'!$D:$D,$A130,'Histórico de Jogos'!$F:$F,"V")</f>
        <v>0</v>
      </c>
      <c r="AE130" s="80">
        <f>SUMIFS('Histórico de Jogos'!$A:$A,'Histórico de Jogos'!$B:$B,"&gt;="&amp;AE$2,'Histórico de Jogos'!$B:$B,"&lt;="&amp;EOMONTH(AE$2,0),'Histórico de Jogos'!$D:$D,$A130,'Histórico de Jogos'!$F:$F,"V")</f>
        <v>0</v>
      </c>
      <c r="AF130" s="80">
        <f>SUMIFS('Histórico de Jogos'!$A:$A,'Histórico de Jogos'!$B:$B,"&gt;="&amp;AF$2,'Histórico de Jogos'!$B:$B,"&lt;="&amp;EOMONTH(AF$2,0),'Histórico de Jogos'!$D:$D,$A130,'Histórico de Jogos'!$F:$F,"V")</f>
        <v>0</v>
      </c>
      <c r="AG130" s="80">
        <f>SUMIFS('Histórico de Jogos'!$A:$A,'Histórico de Jogos'!$B:$B,"&gt;="&amp;AG$2,'Histórico de Jogos'!$B:$B,"&lt;="&amp;EOMONTH(AG$2,0),'Histórico de Jogos'!$D:$D,$A130,'Histórico de Jogos'!$F:$F,"V")</f>
        <v>0</v>
      </c>
    </row>
    <row r="131">
      <c r="A131" s="22" t="str">
        <f>Atletas!A:A</f>
        <v/>
      </c>
      <c r="N131" s="82">
        <f>SUMIFS('Histórico de Jogos'!$A:$A,'Histórico de Jogos'!$B:$B,"&gt;="&amp;N$2,'Histórico de Jogos'!$B:$B,"&lt;="&amp;EOMONTH(N$2,0),'Histórico de Jogos'!$D:$D,$A131)</f>
        <v>0</v>
      </c>
      <c r="O131" s="82">
        <f>SUMIFS('Histórico de Jogos'!$A:$A,'Histórico de Jogos'!$B:$B,"&gt;="&amp;O$2,'Histórico de Jogos'!$B:$B,"&lt;="&amp;EOMONTH(O$2,0),'Histórico de Jogos'!$D:$D,$A131)</f>
        <v>0</v>
      </c>
      <c r="P131" s="82">
        <f>SUMIFS('Histórico de Jogos'!$A:$A,'Histórico de Jogos'!$B:$B,"&gt;="&amp;P$2,'Histórico de Jogos'!$B:$B,"&lt;="&amp;EOMONTH(P$2,0),'Histórico de Jogos'!$D:$D,$A131)</f>
        <v>0</v>
      </c>
      <c r="Q131" s="82">
        <f>SUMIFS('Histórico de Jogos'!$A:$A,'Histórico de Jogos'!$B:$B,"&gt;="&amp;Q$2,'Histórico de Jogos'!$B:$B,"&lt;="&amp;EOMONTH(Q$2,0),'Histórico de Jogos'!$D:$D,$A131)</f>
        <v>0</v>
      </c>
      <c r="R131" s="79">
        <f>SUMIFS('Histórico de Jogos'!$A:$A,'Histórico de Jogos'!$B:$B,"&gt;="&amp;R$2,'Histórico de Jogos'!$B:$B,"&lt;="&amp;EOMONTH(R$2,0),'Histórico de Jogos'!$D:$D,$A131)</f>
        <v>0</v>
      </c>
      <c r="S131" s="79">
        <f>SUMIFS('Histórico de Jogos'!$A:$A,'Histórico de Jogos'!$B:$B,"&gt;="&amp;S$2,'Histórico de Jogos'!$B:$B,"&lt;="&amp;EOMONTH(S$2,0),'Histórico de Jogos'!$D:$D,$A131)</f>
        <v>0</v>
      </c>
      <c r="T131" s="79">
        <f>SUMIFS('Histórico de Jogos'!$A:$A,'Histórico de Jogos'!$B:$B,"&gt;="&amp;T$2,'Histórico de Jogos'!$B:$B,"&lt;="&amp;EOMONTH(T$2,0),'Histórico de Jogos'!$D:$D,$A131)</f>
        <v>0</v>
      </c>
      <c r="V131" s="79">
        <f>SUMIFS('Histórico de Jogos'!$A:$A,'Histórico de Jogos'!$B:$B,"&gt;="&amp;V$2,'Histórico de Jogos'!$B:$B,"&lt;="&amp;EOMONTH(V$2,0),'Histórico de Jogos'!$D:$D,$A131)</f>
        <v>0</v>
      </c>
      <c r="W131" s="79">
        <f>SUMIFS('Histórico de Jogos'!$A:$A,'Histórico de Jogos'!$B:$B,"&gt;="&amp;W$2,'Histórico de Jogos'!$B:$B,"&lt;="&amp;EOMONTH(W$2,0),'Histórico de Jogos'!$D:$D,$A131)</f>
        <v>0</v>
      </c>
      <c r="Z131" s="80">
        <f>SUMIFS('Histórico de Jogos'!$A:$A,'Histórico de Jogos'!$B:$B,"&gt;="&amp;Z$2,'Histórico de Jogos'!$B:$B,"&lt;="&amp;EOMONTH(Z$2,0),'Histórico de Jogos'!$D:$D,$A131,'Histórico de Jogos'!$F:$F,"V")</f>
        <v>0</v>
      </c>
      <c r="AA131" s="80">
        <f>SUMIFS('Histórico de Jogos'!$A:$A,'Histórico de Jogos'!$B:$B,"&gt;="&amp;AA$2,'Histórico de Jogos'!$B:$B,"&lt;="&amp;EOMONTH(AA$2,0),'Histórico de Jogos'!$D:$D,$A131,'Histórico de Jogos'!$F:$F,"V")</f>
        <v>0</v>
      </c>
      <c r="AB131" s="80">
        <f>SUMIFS('Histórico de Jogos'!$A:$A,'Histórico de Jogos'!$B:$B,"&gt;="&amp;AB$2,'Histórico de Jogos'!$B:$B,"&lt;="&amp;EOMONTH(AB$2,0),'Histórico de Jogos'!$D:$D,$A131,'Histórico de Jogos'!$F:$F,"V")</f>
        <v>0</v>
      </c>
      <c r="AC131" s="80">
        <f>SUMIFS('Histórico de Jogos'!$A:$A,'Histórico de Jogos'!$B:$B,"&gt;="&amp;AC$2,'Histórico de Jogos'!$B:$B,"&lt;="&amp;EOMONTH(AC$2,0),'Histórico de Jogos'!$D:$D,$A131,'Histórico de Jogos'!$F:$F,"V")</f>
        <v>0</v>
      </c>
      <c r="AD131" s="80">
        <f>SUMIFS('Histórico de Jogos'!$A:$A,'Histórico de Jogos'!$B:$B,"&gt;="&amp;AD$2,'Histórico de Jogos'!$B:$B,"&lt;="&amp;EOMONTH(AD$2,0),'Histórico de Jogos'!$D:$D,$A131,'Histórico de Jogos'!$F:$F,"V")</f>
        <v>0</v>
      </c>
      <c r="AE131" s="80">
        <f>SUMIFS('Histórico de Jogos'!$A:$A,'Histórico de Jogos'!$B:$B,"&gt;="&amp;AE$2,'Histórico de Jogos'!$B:$B,"&lt;="&amp;EOMONTH(AE$2,0),'Histórico de Jogos'!$D:$D,$A131,'Histórico de Jogos'!$F:$F,"V")</f>
        <v>0</v>
      </c>
      <c r="AF131" s="80">
        <f>SUMIFS('Histórico de Jogos'!$A:$A,'Histórico de Jogos'!$B:$B,"&gt;="&amp;AF$2,'Histórico de Jogos'!$B:$B,"&lt;="&amp;EOMONTH(AF$2,0),'Histórico de Jogos'!$D:$D,$A131,'Histórico de Jogos'!$F:$F,"V")</f>
        <v>0</v>
      </c>
      <c r="AG131" s="80">
        <f>SUMIFS('Histórico de Jogos'!$A:$A,'Histórico de Jogos'!$B:$B,"&gt;="&amp;AG$2,'Histórico de Jogos'!$B:$B,"&lt;="&amp;EOMONTH(AG$2,0),'Histórico de Jogos'!$D:$D,$A131,'Histórico de Jogos'!$F:$F,"V")</f>
        <v>0</v>
      </c>
    </row>
    <row r="132">
      <c r="A132" s="22" t="str">
        <f>Atletas!A:A</f>
        <v/>
      </c>
      <c r="N132" s="82">
        <f>SUMIFS('Histórico de Jogos'!$A:$A,'Histórico de Jogos'!$B:$B,"&gt;="&amp;N$2,'Histórico de Jogos'!$B:$B,"&lt;="&amp;EOMONTH(N$2,0),'Histórico de Jogos'!$D:$D,$A132)</f>
        <v>0</v>
      </c>
      <c r="O132" s="82">
        <f>SUMIFS('Histórico de Jogos'!$A:$A,'Histórico de Jogos'!$B:$B,"&gt;="&amp;O$2,'Histórico de Jogos'!$B:$B,"&lt;="&amp;EOMONTH(O$2,0),'Histórico de Jogos'!$D:$D,$A132)</f>
        <v>0</v>
      </c>
      <c r="P132" s="82">
        <f>SUMIFS('Histórico de Jogos'!$A:$A,'Histórico de Jogos'!$B:$B,"&gt;="&amp;P$2,'Histórico de Jogos'!$B:$B,"&lt;="&amp;EOMONTH(P$2,0),'Histórico de Jogos'!$D:$D,$A132)</f>
        <v>0</v>
      </c>
      <c r="Q132" s="82">
        <f>SUMIFS('Histórico de Jogos'!$A:$A,'Histórico de Jogos'!$B:$B,"&gt;="&amp;Q$2,'Histórico de Jogos'!$B:$B,"&lt;="&amp;EOMONTH(Q$2,0),'Histórico de Jogos'!$D:$D,$A132)</f>
        <v>0</v>
      </c>
      <c r="R132" s="79">
        <f>SUMIFS('Histórico de Jogos'!$A:$A,'Histórico de Jogos'!$B:$B,"&gt;="&amp;R$2,'Histórico de Jogos'!$B:$B,"&lt;="&amp;EOMONTH(R$2,0),'Histórico de Jogos'!$D:$D,$A132)</f>
        <v>0</v>
      </c>
      <c r="S132" s="79">
        <f>SUMIFS('Histórico de Jogos'!$A:$A,'Histórico de Jogos'!$B:$B,"&gt;="&amp;S$2,'Histórico de Jogos'!$B:$B,"&lt;="&amp;EOMONTH(S$2,0),'Histórico de Jogos'!$D:$D,$A132)</f>
        <v>0</v>
      </c>
      <c r="T132" s="79">
        <f>SUMIFS('Histórico de Jogos'!$A:$A,'Histórico de Jogos'!$B:$B,"&gt;="&amp;T$2,'Histórico de Jogos'!$B:$B,"&lt;="&amp;EOMONTH(T$2,0),'Histórico de Jogos'!$D:$D,$A132)</f>
        <v>0</v>
      </c>
      <c r="V132" s="79">
        <f>SUMIFS('Histórico de Jogos'!$A:$A,'Histórico de Jogos'!$B:$B,"&gt;="&amp;V$2,'Histórico de Jogos'!$B:$B,"&lt;="&amp;EOMONTH(V$2,0),'Histórico de Jogos'!$D:$D,$A132)</f>
        <v>0</v>
      </c>
      <c r="W132" s="79">
        <f>SUMIFS('Histórico de Jogos'!$A:$A,'Histórico de Jogos'!$B:$B,"&gt;="&amp;W$2,'Histórico de Jogos'!$B:$B,"&lt;="&amp;EOMONTH(W$2,0),'Histórico de Jogos'!$D:$D,$A132)</f>
        <v>0</v>
      </c>
      <c r="Z132" s="80">
        <f>SUMIFS('Histórico de Jogos'!$A:$A,'Histórico de Jogos'!$B:$B,"&gt;="&amp;Z$2,'Histórico de Jogos'!$B:$B,"&lt;="&amp;EOMONTH(Z$2,0),'Histórico de Jogos'!$D:$D,$A132,'Histórico de Jogos'!$F:$F,"V")</f>
        <v>0</v>
      </c>
      <c r="AA132" s="80">
        <f>SUMIFS('Histórico de Jogos'!$A:$A,'Histórico de Jogos'!$B:$B,"&gt;="&amp;AA$2,'Histórico de Jogos'!$B:$B,"&lt;="&amp;EOMONTH(AA$2,0),'Histórico de Jogos'!$D:$D,$A132,'Histórico de Jogos'!$F:$F,"V")</f>
        <v>0</v>
      </c>
      <c r="AB132" s="80">
        <f>SUMIFS('Histórico de Jogos'!$A:$A,'Histórico de Jogos'!$B:$B,"&gt;="&amp;AB$2,'Histórico de Jogos'!$B:$B,"&lt;="&amp;EOMONTH(AB$2,0),'Histórico de Jogos'!$D:$D,$A132,'Histórico de Jogos'!$F:$F,"V")</f>
        <v>0</v>
      </c>
      <c r="AC132" s="80">
        <f>SUMIFS('Histórico de Jogos'!$A:$A,'Histórico de Jogos'!$B:$B,"&gt;="&amp;AC$2,'Histórico de Jogos'!$B:$B,"&lt;="&amp;EOMONTH(AC$2,0),'Histórico de Jogos'!$D:$D,$A132,'Histórico de Jogos'!$F:$F,"V")</f>
        <v>0</v>
      </c>
      <c r="AD132" s="80">
        <f>SUMIFS('Histórico de Jogos'!$A:$A,'Histórico de Jogos'!$B:$B,"&gt;="&amp;AD$2,'Histórico de Jogos'!$B:$B,"&lt;="&amp;EOMONTH(AD$2,0),'Histórico de Jogos'!$D:$D,$A132,'Histórico de Jogos'!$F:$F,"V")</f>
        <v>0</v>
      </c>
      <c r="AE132" s="80">
        <f>SUMIFS('Histórico de Jogos'!$A:$A,'Histórico de Jogos'!$B:$B,"&gt;="&amp;AE$2,'Histórico de Jogos'!$B:$B,"&lt;="&amp;EOMONTH(AE$2,0),'Histórico de Jogos'!$D:$D,$A132,'Histórico de Jogos'!$F:$F,"V")</f>
        <v>0</v>
      </c>
      <c r="AF132" s="80">
        <f>SUMIFS('Histórico de Jogos'!$A:$A,'Histórico de Jogos'!$B:$B,"&gt;="&amp;AF$2,'Histórico de Jogos'!$B:$B,"&lt;="&amp;EOMONTH(AF$2,0),'Histórico de Jogos'!$D:$D,$A132,'Histórico de Jogos'!$F:$F,"V")</f>
        <v>0</v>
      </c>
      <c r="AG132" s="80">
        <f>SUMIFS('Histórico de Jogos'!$A:$A,'Histórico de Jogos'!$B:$B,"&gt;="&amp;AG$2,'Histórico de Jogos'!$B:$B,"&lt;="&amp;EOMONTH(AG$2,0),'Histórico de Jogos'!$D:$D,$A132,'Histórico de Jogos'!$F:$F,"V")</f>
        <v>0</v>
      </c>
    </row>
    <row r="133">
      <c r="A133" s="22" t="str">
        <f>Atletas!A:A</f>
        <v/>
      </c>
      <c r="N133" s="82">
        <f>SUMIFS('Histórico de Jogos'!$A:$A,'Histórico de Jogos'!$B:$B,"&gt;="&amp;N$2,'Histórico de Jogos'!$B:$B,"&lt;="&amp;EOMONTH(N$2,0),'Histórico de Jogos'!$D:$D,$A133)</f>
        <v>0</v>
      </c>
      <c r="O133" s="82">
        <f>SUMIFS('Histórico de Jogos'!$A:$A,'Histórico de Jogos'!$B:$B,"&gt;="&amp;O$2,'Histórico de Jogos'!$B:$B,"&lt;="&amp;EOMONTH(O$2,0),'Histórico de Jogos'!$D:$D,$A133)</f>
        <v>0</v>
      </c>
      <c r="P133" s="82">
        <f>SUMIFS('Histórico de Jogos'!$A:$A,'Histórico de Jogos'!$B:$B,"&gt;="&amp;P$2,'Histórico de Jogos'!$B:$B,"&lt;="&amp;EOMONTH(P$2,0),'Histórico de Jogos'!$D:$D,$A133)</f>
        <v>0</v>
      </c>
      <c r="Q133" s="82">
        <f>SUMIFS('Histórico de Jogos'!$A:$A,'Histórico de Jogos'!$B:$B,"&gt;="&amp;Q$2,'Histórico de Jogos'!$B:$B,"&lt;="&amp;EOMONTH(Q$2,0),'Histórico de Jogos'!$D:$D,$A133)</f>
        <v>0</v>
      </c>
      <c r="R133" s="79">
        <f>SUMIFS('Histórico de Jogos'!$A:$A,'Histórico de Jogos'!$B:$B,"&gt;="&amp;R$2,'Histórico de Jogos'!$B:$B,"&lt;="&amp;EOMONTH(R$2,0),'Histórico de Jogos'!$D:$D,$A133)</f>
        <v>0</v>
      </c>
      <c r="S133" s="79">
        <f>SUMIFS('Histórico de Jogos'!$A:$A,'Histórico de Jogos'!$B:$B,"&gt;="&amp;S$2,'Histórico de Jogos'!$B:$B,"&lt;="&amp;EOMONTH(S$2,0),'Histórico de Jogos'!$D:$D,$A133)</f>
        <v>0</v>
      </c>
      <c r="T133" s="79">
        <f>SUMIFS('Histórico de Jogos'!$A:$A,'Histórico de Jogos'!$B:$B,"&gt;="&amp;T$2,'Histórico de Jogos'!$B:$B,"&lt;="&amp;EOMONTH(T$2,0),'Histórico de Jogos'!$D:$D,$A133)</f>
        <v>0</v>
      </c>
      <c r="V133" s="79">
        <f>SUMIFS('Histórico de Jogos'!$A:$A,'Histórico de Jogos'!$B:$B,"&gt;="&amp;V$2,'Histórico de Jogos'!$B:$B,"&lt;="&amp;EOMONTH(V$2,0),'Histórico de Jogos'!$D:$D,$A133)</f>
        <v>0</v>
      </c>
      <c r="W133" s="79">
        <f>SUMIFS('Histórico de Jogos'!$A:$A,'Histórico de Jogos'!$B:$B,"&gt;="&amp;W$2,'Histórico de Jogos'!$B:$B,"&lt;="&amp;EOMONTH(W$2,0),'Histórico de Jogos'!$D:$D,$A133)</f>
        <v>0</v>
      </c>
      <c r="Z133" s="80">
        <f>SUMIFS('Histórico de Jogos'!$A:$A,'Histórico de Jogos'!$B:$B,"&gt;="&amp;Z$2,'Histórico de Jogos'!$B:$B,"&lt;="&amp;EOMONTH(Z$2,0),'Histórico de Jogos'!$D:$D,$A133,'Histórico de Jogos'!$F:$F,"V")</f>
        <v>0</v>
      </c>
      <c r="AA133" s="80">
        <f>SUMIFS('Histórico de Jogos'!$A:$A,'Histórico de Jogos'!$B:$B,"&gt;="&amp;AA$2,'Histórico de Jogos'!$B:$B,"&lt;="&amp;EOMONTH(AA$2,0),'Histórico de Jogos'!$D:$D,$A133,'Histórico de Jogos'!$F:$F,"V")</f>
        <v>0</v>
      </c>
      <c r="AB133" s="80">
        <f>SUMIFS('Histórico de Jogos'!$A:$A,'Histórico de Jogos'!$B:$B,"&gt;="&amp;AB$2,'Histórico de Jogos'!$B:$B,"&lt;="&amp;EOMONTH(AB$2,0),'Histórico de Jogos'!$D:$D,$A133,'Histórico de Jogos'!$F:$F,"V")</f>
        <v>0</v>
      </c>
      <c r="AC133" s="80">
        <f>SUMIFS('Histórico de Jogos'!$A:$A,'Histórico de Jogos'!$B:$B,"&gt;="&amp;AC$2,'Histórico de Jogos'!$B:$B,"&lt;="&amp;EOMONTH(AC$2,0),'Histórico de Jogos'!$D:$D,$A133,'Histórico de Jogos'!$F:$F,"V")</f>
        <v>0</v>
      </c>
      <c r="AD133" s="80">
        <f>SUMIFS('Histórico de Jogos'!$A:$A,'Histórico de Jogos'!$B:$B,"&gt;="&amp;AD$2,'Histórico de Jogos'!$B:$B,"&lt;="&amp;EOMONTH(AD$2,0),'Histórico de Jogos'!$D:$D,$A133,'Histórico de Jogos'!$F:$F,"V")</f>
        <v>0</v>
      </c>
      <c r="AE133" s="80">
        <f>SUMIFS('Histórico de Jogos'!$A:$A,'Histórico de Jogos'!$B:$B,"&gt;="&amp;AE$2,'Histórico de Jogos'!$B:$B,"&lt;="&amp;EOMONTH(AE$2,0),'Histórico de Jogos'!$D:$D,$A133,'Histórico de Jogos'!$F:$F,"V")</f>
        <v>0</v>
      </c>
      <c r="AF133" s="80">
        <f>SUMIFS('Histórico de Jogos'!$A:$A,'Histórico de Jogos'!$B:$B,"&gt;="&amp;AF$2,'Histórico de Jogos'!$B:$B,"&lt;="&amp;EOMONTH(AF$2,0),'Histórico de Jogos'!$D:$D,$A133,'Histórico de Jogos'!$F:$F,"V")</f>
        <v>0</v>
      </c>
      <c r="AG133" s="80">
        <f>SUMIFS('Histórico de Jogos'!$A:$A,'Histórico de Jogos'!$B:$B,"&gt;="&amp;AG$2,'Histórico de Jogos'!$B:$B,"&lt;="&amp;EOMONTH(AG$2,0),'Histórico de Jogos'!$D:$D,$A133,'Histórico de Jogos'!$F:$F,"V")</f>
        <v>0</v>
      </c>
    </row>
    <row r="134">
      <c r="A134" s="22" t="str">
        <f>Atletas!A:A</f>
        <v/>
      </c>
      <c r="N134" s="82">
        <f>SUMIFS('Histórico de Jogos'!$A:$A,'Histórico de Jogos'!$B:$B,"&gt;="&amp;N$2,'Histórico de Jogos'!$B:$B,"&lt;="&amp;EOMONTH(N$2,0),'Histórico de Jogos'!$D:$D,$A134)</f>
        <v>0</v>
      </c>
      <c r="O134" s="82">
        <f>SUMIFS('Histórico de Jogos'!$A:$A,'Histórico de Jogos'!$B:$B,"&gt;="&amp;O$2,'Histórico de Jogos'!$B:$B,"&lt;="&amp;EOMONTH(O$2,0),'Histórico de Jogos'!$D:$D,$A134)</f>
        <v>0</v>
      </c>
      <c r="P134" s="82">
        <f>SUMIFS('Histórico de Jogos'!$A:$A,'Histórico de Jogos'!$B:$B,"&gt;="&amp;P$2,'Histórico de Jogos'!$B:$B,"&lt;="&amp;EOMONTH(P$2,0),'Histórico de Jogos'!$D:$D,$A134)</f>
        <v>0</v>
      </c>
      <c r="Q134" s="82">
        <f>SUMIFS('Histórico de Jogos'!$A:$A,'Histórico de Jogos'!$B:$B,"&gt;="&amp;Q$2,'Histórico de Jogos'!$B:$B,"&lt;="&amp;EOMONTH(Q$2,0),'Histórico de Jogos'!$D:$D,$A134)</f>
        <v>0</v>
      </c>
      <c r="R134" s="79">
        <f>SUMIFS('Histórico de Jogos'!$A:$A,'Histórico de Jogos'!$B:$B,"&gt;="&amp;R$2,'Histórico de Jogos'!$B:$B,"&lt;="&amp;EOMONTH(R$2,0),'Histórico de Jogos'!$D:$D,$A134)</f>
        <v>0</v>
      </c>
      <c r="S134" s="79">
        <f>SUMIFS('Histórico de Jogos'!$A:$A,'Histórico de Jogos'!$B:$B,"&gt;="&amp;S$2,'Histórico de Jogos'!$B:$B,"&lt;="&amp;EOMONTH(S$2,0),'Histórico de Jogos'!$D:$D,$A134)</f>
        <v>0</v>
      </c>
      <c r="T134" s="79">
        <f>SUMIFS('Histórico de Jogos'!$A:$A,'Histórico de Jogos'!$B:$B,"&gt;="&amp;T$2,'Histórico de Jogos'!$B:$B,"&lt;="&amp;EOMONTH(T$2,0),'Histórico de Jogos'!$D:$D,$A134)</f>
        <v>0</v>
      </c>
      <c r="V134" s="79">
        <f>SUMIFS('Histórico de Jogos'!$A:$A,'Histórico de Jogos'!$B:$B,"&gt;="&amp;V$2,'Histórico de Jogos'!$B:$B,"&lt;="&amp;EOMONTH(V$2,0),'Histórico de Jogos'!$D:$D,$A134)</f>
        <v>0</v>
      </c>
      <c r="W134" s="79">
        <f>SUMIFS('Histórico de Jogos'!$A:$A,'Histórico de Jogos'!$B:$B,"&gt;="&amp;W$2,'Histórico de Jogos'!$B:$B,"&lt;="&amp;EOMONTH(W$2,0),'Histórico de Jogos'!$D:$D,$A134)</f>
        <v>0</v>
      </c>
      <c r="Z134" s="80">
        <f>SUMIFS('Histórico de Jogos'!$A:$A,'Histórico de Jogos'!$B:$B,"&gt;="&amp;Z$2,'Histórico de Jogos'!$B:$B,"&lt;="&amp;EOMONTH(Z$2,0),'Histórico de Jogos'!$D:$D,$A134,'Histórico de Jogos'!$F:$F,"V")</f>
        <v>0</v>
      </c>
      <c r="AA134" s="80">
        <f>SUMIFS('Histórico de Jogos'!$A:$A,'Histórico de Jogos'!$B:$B,"&gt;="&amp;AA$2,'Histórico de Jogos'!$B:$B,"&lt;="&amp;EOMONTH(AA$2,0),'Histórico de Jogos'!$D:$D,$A134,'Histórico de Jogos'!$F:$F,"V")</f>
        <v>0</v>
      </c>
      <c r="AB134" s="80">
        <f>SUMIFS('Histórico de Jogos'!$A:$A,'Histórico de Jogos'!$B:$B,"&gt;="&amp;AB$2,'Histórico de Jogos'!$B:$B,"&lt;="&amp;EOMONTH(AB$2,0),'Histórico de Jogos'!$D:$D,$A134,'Histórico de Jogos'!$F:$F,"V")</f>
        <v>0</v>
      </c>
      <c r="AC134" s="80">
        <f>SUMIFS('Histórico de Jogos'!$A:$A,'Histórico de Jogos'!$B:$B,"&gt;="&amp;AC$2,'Histórico de Jogos'!$B:$B,"&lt;="&amp;EOMONTH(AC$2,0),'Histórico de Jogos'!$D:$D,$A134,'Histórico de Jogos'!$F:$F,"V")</f>
        <v>0</v>
      </c>
      <c r="AD134" s="80">
        <f>SUMIFS('Histórico de Jogos'!$A:$A,'Histórico de Jogos'!$B:$B,"&gt;="&amp;AD$2,'Histórico de Jogos'!$B:$B,"&lt;="&amp;EOMONTH(AD$2,0),'Histórico de Jogos'!$D:$D,$A134,'Histórico de Jogos'!$F:$F,"V")</f>
        <v>0</v>
      </c>
      <c r="AE134" s="80">
        <f>SUMIFS('Histórico de Jogos'!$A:$A,'Histórico de Jogos'!$B:$B,"&gt;="&amp;AE$2,'Histórico de Jogos'!$B:$B,"&lt;="&amp;EOMONTH(AE$2,0),'Histórico de Jogos'!$D:$D,$A134,'Histórico de Jogos'!$F:$F,"V")</f>
        <v>0</v>
      </c>
      <c r="AF134" s="80">
        <f>SUMIFS('Histórico de Jogos'!$A:$A,'Histórico de Jogos'!$B:$B,"&gt;="&amp;AF$2,'Histórico de Jogos'!$B:$B,"&lt;="&amp;EOMONTH(AF$2,0),'Histórico de Jogos'!$D:$D,$A134,'Histórico de Jogos'!$F:$F,"V")</f>
        <v>0</v>
      </c>
      <c r="AG134" s="80">
        <f>SUMIFS('Histórico de Jogos'!$A:$A,'Histórico de Jogos'!$B:$B,"&gt;="&amp;AG$2,'Histórico de Jogos'!$B:$B,"&lt;="&amp;EOMONTH(AG$2,0),'Histórico de Jogos'!$D:$D,$A134,'Histórico de Jogos'!$F:$F,"V")</f>
        <v>0</v>
      </c>
    </row>
    <row r="135">
      <c r="A135" s="22" t="str">
        <f>Atletas!A:A</f>
        <v/>
      </c>
      <c r="N135" s="82">
        <f>SUMIFS('Histórico de Jogos'!$A:$A,'Histórico de Jogos'!$B:$B,"&gt;="&amp;N$2,'Histórico de Jogos'!$B:$B,"&lt;="&amp;EOMONTH(N$2,0),'Histórico de Jogos'!$D:$D,$A135)</f>
        <v>0</v>
      </c>
      <c r="O135" s="82">
        <f>SUMIFS('Histórico de Jogos'!$A:$A,'Histórico de Jogos'!$B:$B,"&gt;="&amp;O$2,'Histórico de Jogos'!$B:$B,"&lt;="&amp;EOMONTH(O$2,0),'Histórico de Jogos'!$D:$D,$A135)</f>
        <v>0</v>
      </c>
      <c r="P135" s="82">
        <f>SUMIFS('Histórico de Jogos'!$A:$A,'Histórico de Jogos'!$B:$B,"&gt;="&amp;P$2,'Histórico de Jogos'!$B:$B,"&lt;="&amp;EOMONTH(P$2,0),'Histórico de Jogos'!$D:$D,$A135)</f>
        <v>0</v>
      </c>
      <c r="Q135" s="82">
        <f>SUMIFS('Histórico de Jogos'!$A:$A,'Histórico de Jogos'!$B:$B,"&gt;="&amp;Q$2,'Histórico de Jogos'!$B:$B,"&lt;="&amp;EOMONTH(Q$2,0),'Histórico de Jogos'!$D:$D,$A135)</f>
        <v>0</v>
      </c>
      <c r="R135" s="79">
        <f>SUMIFS('Histórico de Jogos'!$A:$A,'Histórico de Jogos'!$B:$B,"&gt;="&amp;R$2,'Histórico de Jogos'!$B:$B,"&lt;="&amp;EOMONTH(R$2,0),'Histórico de Jogos'!$D:$D,$A135)</f>
        <v>0</v>
      </c>
      <c r="S135" s="79">
        <f>SUMIFS('Histórico de Jogos'!$A:$A,'Histórico de Jogos'!$B:$B,"&gt;="&amp;S$2,'Histórico de Jogos'!$B:$B,"&lt;="&amp;EOMONTH(S$2,0),'Histórico de Jogos'!$D:$D,$A135)</f>
        <v>0</v>
      </c>
      <c r="T135" s="79">
        <f>SUMIFS('Histórico de Jogos'!$A:$A,'Histórico de Jogos'!$B:$B,"&gt;="&amp;T$2,'Histórico de Jogos'!$B:$B,"&lt;="&amp;EOMONTH(T$2,0),'Histórico de Jogos'!$D:$D,$A135)</f>
        <v>0</v>
      </c>
      <c r="V135" s="79">
        <f>SUMIFS('Histórico de Jogos'!$A:$A,'Histórico de Jogos'!$B:$B,"&gt;="&amp;V$2,'Histórico de Jogos'!$B:$B,"&lt;="&amp;EOMONTH(V$2,0),'Histórico de Jogos'!$D:$D,$A135)</f>
        <v>0</v>
      </c>
      <c r="W135" s="79">
        <f>SUMIFS('Histórico de Jogos'!$A:$A,'Histórico de Jogos'!$B:$B,"&gt;="&amp;W$2,'Histórico de Jogos'!$B:$B,"&lt;="&amp;EOMONTH(W$2,0),'Histórico de Jogos'!$D:$D,$A135)</f>
        <v>0</v>
      </c>
      <c r="Z135" s="80">
        <f>SUMIFS('Histórico de Jogos'!$A:$A,'Histórico de Jogos'!$B:$B,"&gt;="&amp;Z$2,'Histórico de Jogos'!$B:$B,"&lt;="&amp;EOMONTH(Z$2,0),'Histórico de Jogos'!$D:$D,$A135,'Histórico de Jogos'!$F:$F,"V")</f>
        <v>0</v>
      </c>
      <c r="AA135" s="80">
        <f>SUMIFS('Histórico de Jogos'!$A:$A,'Histórico de Jogos'!$B:$B,"&gt;="&amp;AA$2,'Histórico de Jogos'!$B:$B,"&lt;="&amp;EOMONTH(AA$2,0),'Histórico de Jogos'!$D:$D,$A135,'Histórico de Jogos'!$F:$F,"V")</f>
        <v>0</v>
      </c>
      <c r="AB135" s="80">
        <f>SUMIFS('Histórico de Jogos'!$A:$A,'Histórico de Jogos'!$B:$B,"&gt;="&amp;AB$2,'Histórico de Jogos'!$B:$B,"&lt;="&amp;EOMONTH(AB$2,0),'Histórico de Jogos'!$D:$D,$A135,'Histórico de Jogos'!$F:$F,"V")</f>
        <v>0</v>
      </c>
      <c r="AC135" s="80">
        <f>SUMIFS('Histórico de Jogos'!$A:$A,'Histórico de Jogos'!$B:$B,"&gt;="&amp;AC$2,'Histórico de Jogos'!$B:$B,"&lt;="&amp;EOMONTH(AC$2,0),'Histórico de Jogos'!$D:$D,$A135,'Histórico de Jogos'!$F:$F,"V")</f>
        <v>0</v>
      </c>
      <c r="AD135" s="80">
        <f>SUMIFS('Histórico de Jogos'!$A:$A,'Histórico de Jogos'!$B:$B,"&gt;="&amp;AD$2,'Histórico de Jogos'!$B:$B,"&lt;="&amp;EOMONTH(AD$2,0),'Histórico de Jogos'!$D:$D,$A135,'Histórico de Jogos'!$F:$F,"V")</f>
        <v>0</v>
      </c>
      <c r="AE135" s="80">
        <f>SUMIFS('Histórico de Jogos'!$A:$A,'Histórico de Jogos'!$B:$B,"&gt;="&amp;AE$2,'Histórico de Jogos'!$B:$B,"&lt;="&amp;EOMONTH(AE$2,0),'Histórico de Jogos'!$D:$D,$A135,'Histórico de Jogos'!$F:$F,"V")</f>
        <v>0</v>
      </c>
      <c r="AF135" s="80">
        <f>SUMIFS('Histórico de Jogos'!$A:$A,'Histórico de Jogos'!$B:$B,"&gt;="&amp;AF$2,'Histórico de Jogos'!$B:$B,"&lt;="&amp;EOMONTH(AF$2,0),'Histórico de Jogos'!$D:$D,$A135,'Histórico de Jogos'!$F:$F,"V")</f>
        <v>0</v>
      </c>
      <c r="AG135" s="80">
        <f>SUMIFS('Histórico de Jogos'!$A:$A,'Histórico de Jogos'!$B:$B,"&gt;="&amp;AG$2,'Histórico de Jogos'!$B:$B,"&lt;="&amp;EOMONTH(AG$2,0),'Histórico de Jogos'!$D:$D,$A135,'Histórico de Jogos'!$F:$F,"V")</f>
        <v>0</v>
      </c>
    </row>
    <row r="136">
      <c r="A136" s="22" t="str">
        <f>Atletas!A:A</f>
        <v/>
      </c>
      <c r="N136" s="82">
        <f>SUMIFS('Histórico de Jogos'!$A:$A,'Histórico de Jogos'!$B:$B,"&gt;="&amp;N$2,'Histórico de Jogos'!$B:$B,"&lt;="&amp;EOMONTH(N$2,0),'Histórico de Jogos'!$D:$D,$A136)</f>
        <v>0</v>
      </c>
      <c r="O136" s="82">
        <f>SUMIFS('Histórico de Jogos'!$A:$A,'Histórico de Jogos'!$B:$B,"&gt;="&amp;O$2,'Histórico de Jogos'!$B:$B,"&lt;="&amp;EOMONTH(O$2,0),'Histórico de Jogos'!$D:$D,$A136)</f>
        <v>0</v>
      </c>
      <c r="P136" s="82">
        <f>SUMIFS('Histórico de Jogos'!$A:$A,'Histórico de Jogos'!$B:$B,"&gt;="&amp;P$2,'Histórico de Jogos'!$B:$B,"&lt;="&amp;EOMONTH(P$2,0),'Histórico de Jogos'!$D:$D,$A136)</f>
        <v>0</v>
      </c>
      <c r="Q136" s="82">
        <f>SUMIFS('Histórico de Jogos'!$A:$A,'Histórico de Jogos'!$B:$B,"&gt;="&amp;Q$2,'Histórico de Jogos'!$B:$B,"&lt;="&amp;EOMONTH(Q$2,0),'Histórico de Jogos'!$D:$D,$A136)</f>
        <v>0</v>
      </c>
      <c r="R136" s="79">
        <f>SUMIFS('Histórico de Jogos'!$A:$A,'Histórico de Jogos'!$B:$B,"&gt;="&amp;R$2,'Histórico de Jogos'!$B:$B,"&lt;="&amp;EOMONTH(R$2,0),'Histórico de Jogos'!$D:$D,$A136)</f>
        <v>0</v>
      </c>
      <c r="T136" s="79">
        <f>SUMIFS('Histórico de Jogos'!$A:$A,'Histórico de Jogos'!$B:$B,"&gt;="&amp;T$2,'Histórico de Jogos'!$B:$B,"&lt;="&amp;EOMONTH(T$2,0),'Histórico de Jogos'!$D:$D,$A136)</f>
        <v>0</v>
      </c>
      <c r="V136" s="79">
        <f>SUMIFS('Histórico de Jogos'!$A:$A,'Histórico de Jogos'!$B:$B,"&gt;="&amp;V$2,'Histórico de Jogos'!$B:$B,"&lt;="&amp;EOMONTH(V$2,0),'Histórico de Jogos'!$D:$D,$A136)</f>
        <v>0</v>
      </c>
      <c r="W136" s="79">
        <f>SUMIFS('Histórico de Jogos'!$A:$A,'Histórico de Jogos'!$B:$B,"&gt;="&amp;W$2,'Histórico de Jogos'!$B:$B,"&lt;="&amp;EOMONTH(W$2,0),'Histórico de Jogos'!$D:$D,$A136)</f>
        <v>0</v>
      </c>
      <c r="Z136" s="80">
        <f>SUMIFS('Histórico de Jogos'!$A:$A,'Histórico de Jogos'!$B:$B,"&gt;="&amp;Z$2,'Histórico de Jogos'!$B:$B,"&lt;="&amp;EOMONTH(Z$2,0),'Histórico de Jogos'!$D:$D,$A136,'Histórico de Jogos'!$F:$F,"V")</f>
        <v>0</v>
      </c>
      <c r="AA136" s="80">
        <f>SUMIFS('Histórico de Jogos'!$A:$A,'Histórico de Jogos'!$B:$B,"&gt;="&amp;AA$2,'Histórico de Jogos'!$B:$B,"&lt;="&amp;EOMONTH(AA$2,0),'Histórico de Jogos'!$D:$D,$A136,'Histórico de Jogos'!$F:$F,"V")</f>
        <v>0</v>
      </c>
      <c r="AB136" s="80">
        <f>SUMIFS('Histórico de Jogos'!$A:$A,'Histórico de Jogos'!$B:$B,"&gt;="&amp;AB$2,'Histórico de Jogos'!$B:$B,"&lt;="&amp;EOMONTH(AB$2,0),'Histórico de Jogos'!$D:$D,$A136,'Histórico de Jogos'!$F:$F,"V")</f>
        <v>0</v>
      </c>
      <c r="AC136" s="80">
        <f>SUMIFS('Histórico de Jogos'!$A:$A,'Histórico de Jogos'!$B:$B,"&gt;="&amp;AC$2,'Histórico de Jogos'!$B:$B,"&lt;="&amp;EOMONTH(AC$2,0),'Histórico de Jogos'!$D:$D,$A136,'Histórico de Jogos'!$F:$F,"V")</f>
        <v>0</v>
      </c>
      <c r="AD136" s="80">
        <f>SUMIFS('Histórico de Jogos'!$A:$A,'Histórico de Jogos'!$B:$B,"&gt;="&amp;AD$2,'Histórico de Jogos'!$B:$B,"&lt;="&amp;EOMONTH(AD$2,0),'Histórico de Jogos'!$D:$D,$A136,'Histórico de Jogos'!$F:$F,"V")</f>
        <v>0</v>
      </c>
      <c r="AE136" s="80">
        <f>SUMIFS('Histórico de Jogos'!$A:$A,'Histórico de Jogos'!$B:$B,"&gt;="&amp;AE$2,'Histórico de Jogos'!$B:$B,"&lt;="&amp;EOMONTH(AE$2,0),'Histórico de Jogos'!$D:$D,$A136,'Histórico de Jogos'!$F:$F,"V")</f>
        <v>0</v>
      </c>
      <c r="AF136" s="80">
        <f>SUMIFS('Histórico de Jogos'!$A:$A,'Histórico de Jogos'!$B:$B,"&gt;="&amp;AF$2,'Histórico de Jogos'!$B:$B,"&lt;="&amp;EOMONTH(AF$2,0),'Histórico de Jogos'!$D:$D,$A136,'Histórico de Jogos'!$F:$F,"V")</f>
        <v>0</v>
      </c>
      <c r="AG136" s="80">
        <f>SUMIFS('Histórico de Jogos'!$A:$A,'Histórico de Jogos'!$B:$B,"&gt;="&amp;AG$2,'Histórico de Jogos'!$B:$B,"&lt;="&amp;EOMONTH(AG$2,0),'Histórico de Jogos'!$D:$D,$A136,'Histórico de Jogos'!$F:$F,"V")</f>
        <v>0</v>
      </c>
    </row>
    <row r="137">
      <c r="A137" s="22" t="str">
        <f>Atletas!A:A</f>
        <v/>
      </c>
      <c r="N137" s="82">
        <f>SUMIFS('Histórico de Jogos'!$A:$A,'Histórico de Jogos'!$B:$B,"&gt;="&amp;N$2,'Histórico de Jogos'!$B:$B,"&lt;="&amp;EOMONTH(N$2,0),'Histórico de Jogos'!$D:$D,$A137)</f>
        <v>0</v>
      </c>
      <c r="O137" s="82">
        <f>SUMIFS('Histórico de Jogos'!$A:$A,'Histórico de Jogos'!$B:$B,"&gt;="&amp;O$2,'Histórico de Jogos'!$B:$B,"&lt;="&amp;EOMONTH(O$2,0),'Histórico de Jogos'!$D:$D,$A137)</f>
        <v>0</v>
      </c>
      <c r="P137" s="82">
        <f>SUMIFS('Histórico de Jogos'!$A:$A,'Histórico de Jogos'!$B:$B,"&gt;="&amp;P$2,'Histórico de Jogos'!$B:$B,"&lt;="&amp;EOMONTH(P$2,0),'Histórico de Jogos'!$D:$D,$A137)</f>
        <v>0</v>
      </c>
      <c r="Q137" s="82">
        <f>SUMIFS('Histórico de Jogos'!$A:$A,'Histórico de Jogos'!$B:$B,"&gt;="&amp;Q$2,'Histórico de Jogos'!$B:$B,"&lt;="&amp;EOMONTH(Q$2,0),'Histórico de Jogos'!$D:$D,$A137)</f>
        <v>0</v>
      </c>
      <c r="R137" s="79">
        <f>SUMIFS('Histórico de Jogos'!$A:$A,'Histórico de Jogos'!$B:$B,"&gt;="&amp;R$2,'Histórico de Jogos'!$B:$B,"&lt;="&amp;EOMONTH(R$2,0),'Histórico de Jogos'!$D:$D,$A137)</f>
        <v>0</v>
      </c>
      <c r="T137" s="79">
        <f>SUMIFS('Histórico de Jogos'!$A:$A,'Histórico de Jogos'!$B:$B,"&gt;="&amp;T$2,'Histórico de Jogos'!$B:$B,"&lt;="&amp;EOMONTH(T$2,0),'Histórico de Jogos'!$D:$D,$A137)</f>
        <v>0</v>
      </c>
      <c r="V137" s="79">
        <f>SUMIFS('Histórico de Jogos'!$A:$A,'Histórico de Jogos'!$B:$B,"&gt;="&amp;V$2,'Histórico de Jogos'!$B:$B,"&lt;="&amp;EOMONTH(V$2,0),'Histórico de Jogos'!$D:$D,$A137)</f>
        <v>0</v>
      </c>
      <c r="W137" s="79">
        <f>SUMIFS('Histórico de Jogos'!$A:$A,'Histórico de Jogos'!$B:$B,"&gt;="&amp;W$2,'Histórico de Jogos'!$B:$B,"&lt;="&amp;EOMONTH(W$2,0),'Histórico de Jogos'!$D:$D,$A137)</f>
        <v>0</v>
      </c>
      <c r="Z137" s="80">
        <f>SUMIFS('Histórico de Jogos'!$A:$A,'Histórico de Jogos'!$B:$B,"&gt;="&amp;Z$2,'Histórico de Jogos'!$B:$B,"&lt;="&amp;EOMONTH(Z$2,0),'Histórico de Jogos'!$D:$D,$A137,'Histórico de Jogos'!$F:$F,"V")</f>
        <v>0</v>
      </c>
      <c r="AA137" s="80">
        <f>SUMIFS('Histórico de Jogos'!$A:$A,'Histórico de Jogos'!$B:$B,"&gt;="&amp;AA$2,'Histórico de Jogos'!$B:$B,"&lt;="&amp;EOMONTH(AA$2,0),'Histórico de Jogos'!$D:$D,$A137,'Histórico de Jogos'!$F:$F,"V")</f>
        <v>0</v>
      </c>
      <c r="AB137" s="80">
        <f>SUMIFS('Histórico de Jogos'!$A:$A,'Histórico de Jogos'!$B:$B,"&gt;="&amp;AB$2,'Histórico de Jogos'!$B:$B,"&lt;="&amp;EOMONTH(AB$2,0),'Histórico de Jogos'!$D:$D,$A137,'Histórico de Jogos'!$F:$F,"V")</f>
        <v>0</v>
      </c>
      <c r="AC137" s="80">
        <f>SUMIFS('Histórico de Jogos'!$A:$A,'Histórico de Jogos'!$B:$B,"&gt;="&amp;AC$2,'Histórico de Jogos'!$B:$B,"&lt;="&amp;EOMONTH(AC$2,0),'Histórico de Jogos'!$D:$D,$A137,'Histórico de Jogos'!$F:$F,"V")</f>
        <v>0</v>
      </c>
      <c r="AD137" s="80">
        <f>SUMIFS('Histórico de Jogos'!$A:$A,'Histórico de Jogos'!$B:$B,"&gt;="&amp;AD$2,'Histórico de Jogos'!$B:$B,"&lt;="&amp;EOMONTH(AD$2,0),'Histórico de Jogos'!$D:$D,$A137,'Histórico de Jogos'!$F:$F,"V")</f>
        <v>0</v>
      </c>
      <c r="AE137" s="80">
        <f>SUMIFS('Histórico de Jogos'!$A:$A,'Histórico de Jogos'!$B:$B,"&gt;="&amp;AE$2,'Histórico de Jogos'!$B:$B,"&lt;="&amp;EOMONTH(AE$2,0),'Histórico de Jogos'!$D:$D,$A137,'Histórico de Jogos'!$F:$F,"V")</f>
        <v>0</v>
      </c>
      <c r="AF137" s="80">
        <f>SUMIFS('Histórico de Jogos'!$A:$A,'Histórico de Jogos'!$B:$B,"&gt;="&amp;AF$2,'Histórico de Jogos'!$B:$B,"&lt;="&amp;EOMONTH(AF$2,0),'Histórico de Jogos'!$D:$D,$A137,'Histórico de Jogos'!$F:$F,"V")</f>
        <v>0</v>
      </c>
      <c r="AG137" s="80">
        <f>SUMIFS('Histórico de Jogos'!$A:$A,'Histórico de Jogos'!$B:$B,"&gt;="&amp;AG$2,'Histórico de Jogos'!$B:$B,"&lt;="&amp;EOMONTH(AG$2,0),'Histórico de Jogos'!$D:$D,$A137,'Histórico de Jogos'!$F:$F,"V")</f>
        <v>0</v>
      </c>
    </row>
    <row r="138">
      <c r="A138" s="22" t="str">
        <f>Atletas!A:A</f>
        <v/>
      </c>
      <c r="N138" s="82">
        <f>SUMIFS('Histórico de Jogos'!$A:$A,'Histórico de Jogos'!$B:$B,"&gt;="&amp;N$2,'Histórico de Jogos'!$B:$B,"&lt;="&amp;EOMONTH(N$2,0),'Histórico de Jogos'!$D:$D,$A138)</f>
        <v>0</v>
      </c>
      <c r="O138" s="82">
        <f>SUMIFS('Histórico de Jogos'!$A:$A,'Histórico de Jogos'!$B:$B,"&gt;="&amp;O$2,'Histórico de Jogos'!$B:$B,"&lt;="&amp;EOMONTH(O$2,0),'Histórico de Jogos'!$D:$D,$A138)</f>
        <v>0</v>
      </c>
      <c r="P138" s="82">
        <f>SUMIFS('Histórico de Jogos'!$A:$A,'Histórico de Jogos'!$B:$B,"&gt;="&amp;P$2,'Histórico de Jogos'!$B:$B,"&lt;="&amp;EOMONTH(P$2,0),'Histórico de Jogos'!$D:$D,$A138)</f>
        <v>0</v>
      </c>
      <c r="Q138" s="82">
        <f>SUMIFS('Histórico de Jogos'!$A:$A,'Histórico de Jogos'!$B:$B,"&gt;="&amp;Q$2,'Histórico de Jogos'!$B:$B,"&lt;="&amp;EOMONTH(Q$2,0),'Histórico de Jogos'!$D:$D,$A138)</f>
        <v>0</v>
      </c>
      <c r="R138" s="79">
        <f>SUMIFS('Histórico de Jogos'!$A:$A,'Histórico de Jogos'!$B:$B,"&gt;="&amp;R$2,'Histórico de Jogos'!$B:$B,"&lt;="&amp;EOMONTH(R$2,0),'Histórico de Jogos'!$D:$D,$A138)</f>
        <v>0</v>
      </c>
      <c r="T138" s="79">
        <f>SUMIFS('Histórico de Jogos'!$A:$A,'Histórico de Jogos'!$B:$B,"&gt;="&amp;T$2,'Histórico de Jogos'!$B:$B,"&lt;="&amp;EOMONTH(T$2,0),'Histórico de Jogos'!$D:$D,$A138)</f>
        <v>0</v>
      </c>
      <c r="V138" s="79">
        <f>SUMIFS('Histórico de Jogos'!$A:$A,'Histórico de Jogos'!$B:$B,"&gt;="&amp;V$2,'Histórico de Jogos'!$B:$B,"&lt;="&amp;EOMONTH(V$2,0),'Histórico de Jogos'!$D:$D,$A138)</f>
        <v>0</v>
      </c>
      <c r="W138" s="79">
        <f>SUMIFS('Histórico de Jogos'!$A:$A,'Histórico de Jogos'!$B:$B,"&gt;="&amp;W$2,'Histórico de Jogos'!$B:$B,"&lt;="&amp;EOMONTH(W$2,0),'Histórico de Jogos'!$D:$D,$A138)</f>
        <v>0</v>
      </c>
      <c r="Z138" s="80">
        <f>SUMIFS('Histórico de Jogos'!$A:$A,'Histórico de Jogos'!$B:$B,"&gt;="&amp;Z$2,'Histórico de Jogos'!$B:$B,"&lt;="&amp;EOMONTH(Z$2,0),'Histórico de Jogos'!$D:$D,$A138,'Histórico de Jogos'!$F:$F,"V")</f>
        <v>0</v>
      </c>
      <c r="AA138" s="80">
        <f>SUMIFS('Histórico de Jogos'!$A:$A,'Histórico de Jogos'!$B:$B,"&gt;="&amp;AA$2,'Histórico de Jogos'!$B:$B,"&lt;="&amp;EOMONTH(AA$2,0),'Histórico de Jogos'!$D:$D,$A138,'Histórico de Jogos'!$F:$F,"V")</f>
        <v>0</v>
      </c>
      <c r="AB138" s="80">
        <f>SUMIFS('Histórico de Jogos'!$A:$A,'Histórico de Jogos'!$B:$B,"&gt;="&amp;AB$2,'Histórico de Jogos'!$B:$B,"&lt;="&amp;EOMONTH(AB$2,0),'Histórico de Jogos'!$D:$D,$A138,'Histórico de Jogos'!$F:$F,"V")</f>
        <v>0</v>
      </c>
      <c r="AC138" s="80">
        <f>SUMIFS('Histórico de Jogos'!$A:$A,'Histórico de Jogos'!$B:$B,"&gt;="&amp;AC$2,'Histórico de Jogos'!$B:$B,"&lt;="&amp;EOMONTH(AC$2,0),'Histórico de Jogos'!$D:$D,$A138,'Histórico de Jogos'!$F:$F,"V")</f>
        <v>0</v>
      </c>
      <c r="AD138" s="80">
        <f>SUMIFS('Histórico de Jogos'!$A:$A,'Histórico de Jogos'!$B:$B,"&gt;="&amp;AD$2,'Histórico de Jogos'!$B:$B,"&lt;="&amp;EOMONTH(AD$2,0),'Histórico de Jogos'!$D:$D,$A138,'Histórico de Jogos'!$F:$F,"V")</f>
        <v>0</v>
      </c>
      <c r="AE138" s="80">
        <f>SUMIFS('Histórico de Jogos'!$A:$A,'Histórico de Jogos'!$B:$B,"&gt;="&amp;AE$2,'Histórico de Jogos'!$B:$B,"&lt;="&amp;EOMONTH(AE$2,0),'Histórico de Jogos'!$D:$D,$A138,'Histórico de Jogos'!$F:$F,"V")</f>
        <v>0</v>
      </c>
      <c r="AF138" s="80">
        <f>SUMIFS('Histórico de Jogos'!$A:$A,'Histórico de Jogos'!$B:$B,"&gt;="&amp;AF$2,'Histórico de Jogos'!$B:$B,"&lt;="&amp;EOMONTH(AF$2,0),'Histórico de Jogos'!$D:$D,$A138,'Histórico de Jogos'!$F:$F,"V")</f>
        <v>0</v>
      </c>
      <c r="AG138" s="80">
        <f>SUMIFS('Histórico de Jogos'!$A:$A,'Histórico de Jogos'!$B:$B,"&gt;="&amp;AG$2,'Histórico de Jogos'!$B:$B,"&lt;="&amp;EOMONTH(AG$2,0),'Histórico de Jogos'!$D:$D,$A138,'Histórico de Jogos'!$F:$F,"V")</f>
        <v>0</v>
      </c>
    </row>
    <row r="139">
      <c r="A139" s="22" t="str">
        <f>Atletas!A:A</f>
        <v/>
      </c>
      <c r="N139" s="82">
        <f>SUMIFS('Histórico de Jogos'!$A:$A,'Histórico de Jogos'!$B:$B,"&gt;="&amp;N$2,'Histórico de Jogos'!$B:$B,"&lt;="&amp;EOMONTH(N$2,0),'Histórico de Jogos'!$D:$D,$A139)</f>
        <v>0</v>
      </c>
      <c r="O139" s="82">
        <f>SUMIFS('Histórico de Jogos'!$A:$A,'Histórico de Jogos'!$B:$B,"&gt;="&amp;O$2,'Histórico de Jogos'!$B:$B,"&lt;="&amp;EOMONTH(O$2,0),'Histórico de Jogos'!$D:$D,$A139)</f>
        <v>0</v>
      </c>
      <c r="P139" s="82">
        <f>SUMIFS('Histórico de Jogos'!$A:$A,'Histórico de Jogos'!$B:$B,"&gt;="&amp;P$2,'Histórico de Jogos'!$B:$B,"&lt;="&amp;EOMONTH(P$2,0),'Histórico de Jogos'!$D:$D,$A139)</f>
        <v>0</v>
      </c>
      <c r="Q139" s="82">
        <f>SUMIFS('Histórico de Jogos'!$A:$A,'Histórico de Jogos'!$B:$B,"&gt;="&amp;Q$2,'Histórico de Jogos'!$B:$B,"&lt;="&amp;EOMONTH(Q$2,0),'Histórico de Jogos'!$D:$D,$A139)</f>
        <v>0</v>
      </c>
      <c r="R139" s="79">
        <f>SUMIFS('Histórico de Jogos'!$A:$A,'Histórico de Jogos'!$B:$B,"&gt;="&amp;R$2,'Histórico de Jogos'!$B:$B,"&lt;="&amp;EOMONTH(R$2,0),'Histórico de Jogos'!$D:$D,$A139)</f>
        <v>0</v>
      </c>
      <c r="V139" s="79">
        <f>SUMIFS('Histórico de Jogos'!$A:$A,'Histórico de Jogos'!$B:$B,"&gt;="&amp;V$2,'Histórico de Jogos'!$B:$B,"&lt;="&amp;EOMONTH(V$2,0),'Histórico de Jogos'!$D:$D,$A139)</f>
        <v>0</v>
      </c>
      <c r="W139" s="79">
        <f>SUMIFS('Histórico de Jogos'!$A:$A,'Histórico de Jogos'!$B:$B,"&gt;="&amp;W$2,'Histórico de Jogos'!$B:$B,"&lt;="&amp;EOMONTH(W$2,0),'Histórico de Jogos'!$D:$D,$A139)</f>
        <v>0</v>
      </c>
      <c r="Z139" s="80">
        <f>SUMIFS('Histórico de Jogos'!$A:$A,'Histórico de Jogos'!$B:$B,"&gt;="&amp;Z$2,'Histórico de Jogos'!$B:$B,"&lt;="&amp;EOMONTH(Z$2,0),'Histórico de Jogos'!$D:$D,$A139,'Histórico de Jogos'!$F:$F,"V")</f>
        <v>0</v>
      </c>
      <c r="AA139" s="80">
        <f>SUMIFS('Histórico de Jogos'!$A:$A,'Histórico de Jogos'!$B:$B,"&gt;="&amp;AA$2,'Histórico de Jogos'!$B:$B,"&lt;="&amp;EOMONTH(AA$2,0),'Histórico de Jogos'!$D:$D,$A139,'Histórico de Jogos'!$F:$F,"V")</f>
        <v>0</v>
      </c>
      <c r="AB139" s="80">
        <f>SUMIFS('Histórico de Jogos'!$A:$A,'Histórico de Jogos'!$B:$B,"&gt;="&amp;AB$2,'Histórico de Jogos'!$B:$B,"&lt;="&amp;EOMONTH(AB$2,0),'Histórico de Jogos'!$D:$D,$A139,'Histórico de Jogos'!$F:$F,"V")</f>
        <v>0</v>
      </c>
      <c r="AC139" s="80">
        <f>SUMIFS('Histórico de Jogos'!$A:$A,'Histórico de Jogos'!$B:$B,"&gt;="&amp;AC$2,'Histórico de Jogos'!$B:$B,"&lt;="&amp;EOMONTH(AC$2,0),'Histórico de Jogos'!$D:$D,$A139,'Histórico de Jogos'!$F:$F,"V")</f>
        <v>0</v>
      </c>
      <c r="AD139" s="80">
        <f>SUMIFS('Histórico de Jogos'!$A:$A,'Histórico de Jogos'!$B:$B,"&gt;="&amp;AD$2,'Histórico de Jogos'!$B:$B,"&lt;="&amp;EOMONTH(AD$2,0),'Histórico de Jogos'!$D:$D,$A139,'Histórico de Jogos'!$F:$F,"V")</f>
        <v>0</v>
      </c>
      <c r="AE139" s="80">
        <f>SUMIFS('Histórico de Jogos'!$A:$A,'Histórico de Jogos'!$B:$B,"&gt;="&amp;AE$2,'Histórico de Jogos'!$B:$B,"&lt;="&amp;EOMONTH(AE$2,0),'Histórico de Jogos'!$D:$D,$A139,'Histórico de Jogos'!$F:$F,"V")</f>
        <v>0</v>
      </c>
      <c r="AF139" s="80">
        <f>SUMIFS('Histórico de Jogos'!$A:$A,'Histórico de Jogos'!$B:$B,"&gt;="&amp;AF$2,'Histórico de Jogos'!$B:$B,"&lt;="&amp;EOMONTH(AF$2,0),'Histórico de Jogos'!$D:$D,$A139,'Histórico de Jogos'!$F:$F,"V")</f>
        <v>0</v>
      </c>
      <c r="AG139" s="80">
        <f>SUMIFS('Histórico de Jogos'!$A:$A,'Histórico de Jogos'!$B:$B,"&gt;="&amp;AG$2,'Histórico de Jogos'!$B:$B,"&lt;="&amp;EOMONTH(AG$2,0),'Histórico de Jogos'!$D:$D,$A139,'Histórico de Jogos'!$F:$F,"V")</f>
        <v>0</v>
      </c>
    </row>
    <row r="140">
      <c r="A140" s="22" t="str">
        <f>Atletas!A:A</f>
        <v/>
      </c>
      <c r="N140" s="82">
        <f>SUMIFS('Histórico de Jogos'!$A:$A,'Histórico de Jogos'!$B:$B,"&gt;="&amp;N$2,'Histórico de Jogos'!$B:$B,"&lt;="&amp;EOMONTH(N$2,0),'Histórico de Jogos'!$D:$D,$A140)</f>
        <v>0</v>
      </c>
      <c r="O140" s="82">
        <f>SUMIFS('Histórico de Jogos'!$A:$A,'Histórico de Jogos'!$B:$B,"&gt;="&amp;O$2,'Histórico de Jogos'!$B:$B,"&lt;="&amp;EOMONTH(O$2,0),'Histórico de Jogos'!$D:$D,$A140)</f>
        <v>0</v>
      </c>
      <c r="P140" s="82">
        <f>SUMIFS('Histórico de Jogos'!$A:$A,'Histórico de Jogos'!$B:$B,"&gt;="&amp;P$2,'Histórico de Jogos'!$B:$B,"&lt;="&amp;EOMONTH(P$2,0),'Histórico de Jogos'!$D:$D,$A140)</f>
        <v>0</v>
      </c>
      <c r="Q140" s="82">
        <f>SUMIFS('Histórico de Jogos'!$A:$A,'Histórico de Jogos'!$B:$B,"&gt;="&amp;Q$2,'Histórico de Jogos'!$B:$B,"&lt;="&amp;EOMONTH(Q$2,0),'Histórico de Jogos'!$D:$D,$A140)</f>
        <v>0</v>
      </c>
      <c r="R140" s="79">
        <f>SUMIFS('Histórico de Jogos'!$A:$A,'Histórico de Jogos'!$B:$B,"&gt;="&amp;R$2,'Histórico de Jogos'!$B:$B,"&lt;="&amp;EOMONTH(R$2,0),'Histórico de Jogos'!$D:$D,$A140)</f>
        <v>0</v>
      </c>
      <c r="V140" s="79">
        <f>SUMIFS('Histórico de Jogos'!$A:$A,'Histórico de Jogos'!$B:$B,"&gt;="&amp;V$2,'Histórico de Jogos'!$B:$B,"&lt;="&amp;EOMONTH(V$2,0),'Histórico de Jogos'!$D:$D,$A140)</f>
        <v>0</v>
      </c>
      <c r="Z140" s="80">
        <f>SUMIFS('Histórico de Jogos'!$A:$A,'Histórico de Jogos'!$B:$B,"&gt;="&amp;Z$2,'Histórico de Jogos'!$B:$B,"&lt;="&amp;EOMONTH(Z$2,0),'Histórico de Jogos'!$D:$D,$A140,'Histórico de Jogos'!$F:$F,"V")</f>
        <v>0</v>
      </c>
      <c r="AA140" s="80">
        <f>SUMIFS('Histórico de Jogos'!$A:$A,'Histórico de Jogos'!$B:$B,"&gt;="&amp;AA$2,'Histórico de Jogos'!$B:$B,"&lt;="&amp;EOMONTH(AA$2,0),'Histórico de Jogos'!$D:$D,$A140,'Histórico de Jogos'!$F:$F,"V")</f>
        <v>0</v>
      </c>
      <c r="AB140" s="80">
        <f>SUMIFS('Histórico de Jogos'!$A:$A,'Histórico de Jogos'!$B:$B,"&gt;="&amp;AB$2,'Histórico de Jogos'!$B:$B,"&lt;="&amp;EOMONTH(AB$2,0),'Histórico de Jogos'!$D:$D,$A140,'Histórico de Jogos'!$F:$F,"V")</f>
        <v>0</v>
      </c>
      <c r="AC140" s="80">
        <f>SUMIFS('Histórico de Jogos'!$A:$A,'Histórico de Jogos'!$B:$B,"&gt;="&amp;AC$2,'Histórico de Jogos'!$B:$B,"&lt;="&amp;EOMONTH(AC$2,0),'Histórico de Jogos'!$D:$D,$A140,'Histórico de Jogos'!$F:$F,"V")</f>
        <v>0</v>
      </c>
      <c r="AD140" s="80">
        <f>SUMIFS('Histórico de Jogos'!$A:$A,'Histórico de Jogos'!$B:$B,"&gt;="&amp;AD$2,'Histórico de Jogos'!$B:$B,"&lt;="&amp;EOMONTH(AD$2,0),'Histórico de Jogos'!$D:$D,$A140,'Histórico de Jogos'!$F:$F,"V")</f>
        <v>0</v>
      </c>
      <c r="AE140" s="80">
        <f>SUMIFS('Histórico de Jogos'!$A:$A,'Histórico de Jogos'!$B:$B,"&gt;="&amp;AE$2,'Histórico de Jogos'!$B:$B,"&lt;="&amp;EOMONTH(AE$2,0),'Histórico de Jogos'!$D:$D,$A140,'Histórico de Jogos'!$F:$F,"V")</f>
        <v>0</v>
      </c>
      <c r="AF140" s="80">
        <f>SUMIFS('Histórico de Jogos'!$A:$A,'Histórico de Jogos'!$B:$B,"&gt;="&amp;AF$2,'Histórico de Jogos'!$B:$B,"&lt;="&amp;EOMONTH(AF$2,0),'Histórico de Jogos'!$D:$D,$A140,'Histórico de Jogos'!$F:$F,"V")</f>
        <v>0</v>
      </c>
      <c r="AG140" s="80">
        <f>SUMIFS('Histórico de Jogos'!$A:$A,'Histórico de Jogos'!$B:$B,"&gt;="&amp;AG$2,'Histórico de Jogos'!$B:$B,"&lt;="&amp;EOMONTH(AG$2,0),'Histórico de Jogos'!$D:$D,$A140,'Histórico de Jogos'!$F:$F,"V")</f>
        <v>0</v>
      </c>
    </row>
    <row r="141">
      <c r="A141" s="22" t="str">
        <f>Atletas!A:A</f>
        <v/>
      </c>
      <c r="N141" s="82">
        <f>SUMIFS('Histórico de Jogos'!$A:$A,'Histórico de Jogos'!$B:$B,"&gt;="&amp;N$2,'Histórico de Jogos'!$B:$B,"&lt;="&amp;EOMONTH(N$2,0),'Histórico de Jogos'!$D:$D,$A141)</f>
        <v>0</v>
      </c>
      <c r="O141" s="82">
        <f>SUMIFS('Histórico de Jogos'!$A:$A,'Histórico de Jogos'!$B:$B,"&gt;="&amp;O$2,'Histórico de Jogos'!$B:$B,"&lt;="&amp;EOMONTH(O$2,0),'Histórico de Jogos'!$D:$D,$A141)</f>
        <v>0</v>
      </c>
      <c r="P141" s="82">
        <f>SUMIFS('Histórico de Jogos'!$A:$A,'Histórico de Jogos'!$B:$B,"&gt;="&amp;P$2,'Histórico de Jogos'!$B:$B,"&lt;="&amp;EOMONTH(P$2,0),'Histórico de Jogos'!$D:$D,$A141)</f>
        <v>0</v>
      </c>
      <c r="Q141" s="82">
        <f>SUMIFS('Histórico de Jogos'!$A:$A,'Histórico de Jogos'!$B:$B,"&gt;="&amp;Q$2,'Histórico de Jogos'!$B:$B,"&lt;="&amp;EOMONTH(Q$2,0),'Histórico de Jogos'!$D:$D,$A141)</f>
        <v>0</v>
      </c>
      <c r="R141" s="79">
        <f>SUMIFS('Histórico de Jogos'!$A:$A,'Histórico de Jogos'!$B:$B,"&gt;="&amp;R$2,'Histórico de Jogos'!$B:$B,"&lt;="&amp;EOMONTH(R$2,0),'Histórico de Jogos'!$D:$D,$A141)</f>
        <v>0</v>
      </c>
      <c r="V141" s="79">
        <f>SUMIFS('Histórico de Jogos'!$A:$A,'Histórico de Jogos'!$B:$B,"&gt;="&amp;V$2,'Histórico de Jogos'!$B:$B,"&lt;="&amp;EOMONTH(V$2,0),'Histórico de Jogos'!$D:$D,$A141)</f>
        <v>0</v>
      </c>
      <c r="Z141" s="80">
        <f>SUMIFS('Histórico de Jogos'!$A:$A,'Histórico de Jogos'!$B:$B,"&gt;="&amp;Z$2,'Histórico de Jogos'!$B:$B,"&lt;="&amp;EOMONTH(Z$2,0),'Histórico de Jogos'!$D:$D,$A141,'Histórico de Jogos'!$F:$F,"V")</f>
        <v>0</v>
      </c>
      <c r="AA141" s="80">
        <f>SUMIFS('Histórico de Jogos'!$A:$A,'Histórico de Jogos'!$B:$B,"&gt;="&amp;AA$2,'Histórico de Jogos'!$B:$B,"&lt;="&amp;EOMONTH(AA$2,0),'Histórico de Jogos'!$D:$D,$A141,'Histórico de Jogos'!$F:$F,"V")</f>
        <v>0</v>
      </c>
      <c r="AB141" s="80">
        <f>SUMIFS('Histórico de Jogos'!$A:$A,'Histórico de Jogos'!$B:$B,"&gt;="&amp;AB$2,'Histórico de Jogos'!$B:$B,"&lt;="&amp;EOMONTH(AB$2,0),'Histórico de Jogos'!$D:$D,$A141,'Histórico de Jogos'!$F:$F,"V")</f>
        <v>0</v>
      </c>
      <c r="AC141" s="80">
        <f>SUMIFS('Histórico de Jogos'!$A:$A,'Histórico de Jogos'!$B:$B,"&gt;="&amp;AC$2,'Histórico de Jogos'!$B:$B,"&lt;="&amp;EOMONTH(AC$2,0),'Histórico de Jogos'!$D:$D,$A141,'Histórico de Jogos'!$F:$F,"V")</f>
        <v>0</v>
      </c>
      <c r="AD141" s="80">
        <f>SUMIFS('Histórico de Jogos'!$A:$A,'Histórico de Jogos'!$B:$B,"&gt;="&amp;AD$2,'Histórico de Jogos'!$B:$B,"&lt;="&amp;EOMONTH(AD$2,0),'Histórico de Jogos'!$D:$D,$A141,'Histórico de Jogos'!$F:$F,"V")</f>
        <v>0</v>
      </c>
      <c r="AE141" s="80">
        <f>SUMIFS('Histórico de Jogos'!$A:$A,'Histórico de Jogos'!$B:$B,"&gt;="&amp;AE$2,'Histórico de Jogos'!$B:$B,"&lt;="&amp;EOMONTH(AE$2,0),'Histórico de Jogos'!$D:$D,$A141,'Histórico de Jogos'!$F:$F,"V")</f>
        <v>0</v>
      </c>
      <c r="AF141" s="80">
        <f>SUMIFS('Histórico de Jogos'!$A:$A,'Histórico de Jogos'!$B:$B,"&gt;="&amp;AF$2,'Histórico de Jogos'!$B:$B,"&lt;="&amp;EOMONTH(AF$2,0),'Histórico de Jogos'!$D:$D,$A141,'Histórico de Jogos'!$F:$F,"V")</f>
        <v>0</v>
      </c>
      <c r="AG141" s="80">
        <f>SUMIFS('Histórico de Jogos'!$A:$A,'Histórico de Jogos'!$B:$B,"&gt;="&amp;AG$2,'Histórico de Jogos'!$B:$B,"&lt;="&amp;EOMONTH(AG$2,0),'Histórico de Jogos'!$D:$D,$A141,'Histórico de Jogos'!$F:$F,"V")</f>
        <v>0</v>
      </c>
    </row>
    <row r="142">
      <c r="A142" s="22" t="str">
        <f>Atletas!A:A</f>
        <v/>
      </c>
      <c r="N142" s="82">
        <f>SUMIFS('Histórico de Jogos'!$A:$A,'Histórico de Jogos'!$B:$B,"&gt;="&amp;N$2,'Histórico de Jogos'!$B:$B,"&lt;="&amp;EOMONTH(N$2,0),'Histórico de Jogos'!$D:$D,$A142)</f>
        <v>0</v>
      </c>
      <c r="O142" s="82">
        <f>SUMIFS('Histórico de Jogos'!$A:$A,'Histórico de Jogos'!$B:$B,"&gt;="&amp;O$2,'Histórico de Jogos'!$B:$B,"&lt;="&amp;EOMONTH(O$2,0),'Histórico de Jogos'!$D:$D,$A142)</f>
        <v>0</v>
      </c>
      <c r="P142" s="82">
        <f>SUMIFS('Histórico de Jogos'!$A:$A,'Histórico de Jogos'!$B:$B,"&gt;="&amp;P$2,'Histórico de Jogos'!$B:$B,"&lt;="&amp;EOMONTH(P$2,0),'Histórico de Jogos'!$D:$D,$A142)</f>
        <v>0</v>
      </c>
      <c r="Q142" s="82">
        <f>SUMIFS('Histórico de Jogos'!$A:$A,'Histórico de Jogos'!$B:$B,"&gt;="&amp;Q$2,'Histórico de Jogos'!$B:$B,"&lt;="&amp;EOMONTH(Q$2,0),'Histórico de Jogos'!$D:$D,$A142)</f>
        <v>0</v>
      </c>
      <c r="R142" s="79">
        <f>SUMIFS('Histórico de Jogos'!$A:$A,'Histórico de Jogos'!$B:$B,"&gt;="&amp;R$2,'Histórico de Jogos'!$B:$B,"&lt;="&amp;EOMONTH(R$2,0),'Histórico de Jogos'!$D:$D,$A142)</f>
        <v>0</v>
      </c>
      <c r="V142" s="79">
        <f>SUMIFS('Histórico de Jogos'!$A:$A,'Histórico de Jogos'!$B:$B,"&gt;="&amp;V$2,'Histórico de Jogos'!$B:$B,"&lt;="&amp;EOMONTH(V$2,0),'Histórico de Jogos'!$D:$D,$A142)</f>
        <v>0</v>
      </c>
      <c r="Z142" s="80">
        <f>SUMIFS('Histórico de Jogos'!$A:$A,'Histórico de Jogos'!$B:$B,"&gt;="&amp;Z$2,'Histórico de Jogos'!$B:$B,"&lt;="&amp;EOMONTH(Z$2,0),'Histórico de Jogos'!$D:$D,$A142,'Histórico de Jogos'!$F:$F,"V")</f>
        <v>0</v>
      </c>
      <c r="AA142" s="80">
        <f>SUMIFS('Histórico de Jogos'!$A:$A,'Histórico de Jogos'!$B:$B,"&gt;="&amp;AA$2,'Histórico de Jogos'!$B:$B,"&lt;="&amp;EOMONTH(AA$2,0),'Histórico de Jogos'!$D:$D,$A142,'Histórico de Jogos'!$F:$F,"V")</f>
        <v>0</v>
      </c>
      <c r="AB142" s="80">
        <f>SUMIFS('Histórico de Jogos'!$A:$A,'Histórico de Jogos'!$B:$B,"&gt;="&amp;AB$2,'Histórico de Jogos'!$B:$B,"&lt;="&amp;EOMONTH(AB$2,0),'Histórico de Jogos'!$D:$D,$A142,'Histórico de Jogos'!$F:$F,"V")</f>
        <v>0</v>
      </c>
      <c r="AC142" s="80">
        <f>SUMIFS('Histórico de Jogos'!$A:$A,'Histórico de Jogos'!$B:$B,"&gt;="&amp;AC$2,'Histórico de Jogos'!$B:$B,"&lt;="&amp;EOMONTH(AC$2,0),'Histórico de Jogos'!$D:$D,$A142,'Histórico de Jogos'!$F:$F,"V")</f>
        <v>0</v>
      </c>
      <c r="AD142" s="80">
        <f>SUMIFS('Histórico de Jogos'!$A:$A,'Histórico de Jogos'!$B:$B,"&gt;="&amp;AD$2,'Histórico de Jogos'!$B:$B,"&lt;="&amp;EOMONTH(AD$2,0),'Histórico de Jogos'!$D:$D,$A142,'Histórico de Jogos'!$F:$F,"V")</f>
        <v>0</v>
      </c>
      <c r="AE142" s="80">
        <f>SUMIFS('Histórico de Jogos'!$A:$A,'Histórico de Jogos'!$B:$B,"&gt;="&amp;AE$2,'Histórico de Jogos'!$B:$B,"&lt;="&amp;EOMONTH(AE$2,0),'Histórico de Jogos'!$D:$D,$A142,'Histórico de Jogos'!$F:$F,"V")</f>
        <v>0</v>
      </c>
      <c r="AF142" s="80">
        <f>SUMIFS('Histórico de Jogos'!$A:$A,'Histórico de Jogos'!$B:$B,"&gt;="&amp;AF$2,'Histórico de Jogos'!$B:$B,"&lt;="&amp;EOMONTH(AF$2,0),'Histórico de Jogos'!$D:$D,$A142,'Histórico de Jogos'!$F:$F,"V")</f>
        <v>0</v>
      </c>
      <c r="AG142" s="80">
        <f>SUMIFS('Histórico de Jogos'!$A:$A,'Histórico de Jogos'!$B:$B,"&gt;="&amp;AG$2,'Histórico de Jogos'!$B:$B,"&lt;="&amp;EOMONTH(AG$2,0),'Histórico de Jogos'!$D:$D,$A142,'Histórico de Jogos'!$F:$F,"V")</f>
        <v>0</v>
      </c>
    </row>
    <row r="143">
      <c r="A143" s="22" t="str">
        <f>Atletas!A:A</f>
        <v/>
      </c>
      <c r="N143" s="82">
        <f>SUMIFS('Histórico de Jogos'!$A:$A,'Histórico de Jogos'!$B:$B,"&gt;="&amp;N$2,'Histórico de Jogos'!$B:$B,"&lt;="&amp;EOMONTH(N$2,0),'Histórico de Jogos'!$D:$D,$A143)</f>
        <v>0</v>
      </c>
      <c r="O143" s="82">
        <f>SUMIFS('Histórico de Jogos'!$A:$A,'Histórico de Jogos'!$B:$B,"&gt;="&amp;O$2,'Histórico de Jogos'!$B:$B,"&lt;="&amp;EOMONTH(O$2,0),'Histórico de Jogos'!$D:$D,$A143)</f>
        <v>0</v>
      </c>
      <c r="P143" s="82">
        <f>SUMIFS('Histórico de Jogos'!$A:$A,'Histórico de Jogos'!$B:$B,"&gt;="&amp;P$2,'Histórico de Jogos'!$B:$B,"&lt;="&amp;EOMONTH(P$2,0),'Histórico de Jogos'!$D:$D,$A143)</f>
        <v>0</v>
      </c>
      <c r="Q143" s="82">
        <f>SUMIFS('Histórico de Jogos'!$A:$A,'Histórico de Jogos'!$B:$B,"&gt;="&amp;Q$2,'Histórico de Jogos'!$B:$B,"&lt;="&amp;EOMONTH(Q$2,0),'Histórico de Jogos'!$D:$D,$A143)</f>
        <v>0</v>
      </c>
      <c r="R143" s="79">
        <f>SUMIFS('Histórico de Jogos'!$A:$A,'Histórico de Jogos'!$B:$B,"&gt;="&amp;R$2,'Histórico de Jogos'!$B:$B,"&lt;="&amp;EOMONTH(R$2,0),'Histórico de Jogos'!$D:$D,$A143)</f>
        <v>0</v>
      </c>
      <c r="V143" s="79">
        <f>SUMIFS('Histórico de Jogos'!$A:$A,'Histórico de Jogos'!$B:$B,"&gt;="&amp;V$2,'Histórico de Jogos'!$B:$B,"&lt;="&amp;EOMONTH(V$2,0),'Histórico de Jogos'!$D:$D,$A143)</f>
        <v>0</v>
      </c>
      <c r="Z143" s="80">
        <f>SUMIFS('Histórico de Jogos'!$A:$A,'Histórico de Jogos'!$B:$B,"&gt;="&amp;Z$2,'Histórico de Jogos'!$B:$B,"&lt;="&amp;EOMONTH(Z$2,0),'Histórico de Jogos'!$D:$D,$A143,'Histórico de Jogos'!$F:$F,"V")</f>
        <v>0</v>
      </c>
      <c r="AA143" s="80">
        <f>SUMIFS('Histórico de Jogos'!$A:$A,'Histórico de Jogos'!$B:$B,"&gt;="&amp;AA$2,'Histórico de Jogos'!$B:$B,"&lt;="&amp;EOMONTH(AA$2,0),'Histórico de Jogos'!$D:$D,$A143,'Histórico de Jogos'!$F:$F,"V")</f>
        <v>0</v>
      </c>
      <c r="AB143" s="80">
        <f>SUMIFS('Histórico de Jogos'!$A:$A,'Histórico de Jogos'!$B:$B,"&gt;="&amp;AB$2,'Histórico de Jogos'!$B:$B,"&lt;="&amp;EOMONTH(AB$2,0),'Histórico de Jogos'!$D:$D,$A143,'Histórico de Jogos'!$F:$F,"V")</f>
        <v>0</v>
      </c>
      <c r="AC143" s="80">
        <f>SUMIFS('Histórico de Jogos'!$A:$A,'Histórico de Jogos'!$B:$B,"&gt;="&amp;AC$2,'Histórico de Jogos'!$B:$B,"&lt;="&amp;EOMONTH(AC$2,0),'Histórico de Jogos'!$D:$D,$A143,'Histórico de Jogos'!$F:$F,"V")</f>
        <v>0</v>
      </c>
      <c r="AD143" s="80">
        <f>SUMIFS('Histórico de Jogos'!$A:$A,'Histórico de Jogos'!$B:$B,"&gt;="&amp;AD$2,'Histórico de Jogos'!$B:$B,"&lt;="&amp;EOMONTH(AD$2,0),'Histórico de Jogos'!$D:$D,$A143,'Histórico de Jogos'!$F:$F,"V")</f>
        <v>0</v>
      </c>
      <c r="AE143" s="80">
        <f>SUMIFS('Histórico de Jogos'!$A:$A,'Histórico de Jogos'!$B:$B,"&gt;="&amp;AE$2,'Histórico de Jogos'!$B:$B,"&lt;="&amp;EOMONTH(AE$2,0),'Histórico de Jogos'!$D:$D,$A143,'Histórico de Jogos'!$F:$F,"V")</f>
        <v>0</v>
      </c>
      <c r="AF143" s="80">
        <f>SUMIFS('Histórico de Jogos'!$A:$A,'Histórico de Jogos'!$B:$B,"&gt;="&amp;AF$2,'Histórico de Jogos'!$B:$B,"&lt;="&amp;EOMONTH(AF$2,0),'Histórico de Jogos'!$D:$D,$A143,'Histórico de Jogos'!$F:$F,"V")</f>
        <v>0</v>
      </c>
      <c r="AG143" s="80">
        <f>SUMIFS('Histórico de Jogos'!$A:$A,'Histórico de Jogos'!$B:$B,"&gt;="&amp;AG$2,'Histórico de Jogos'!$B:$B,"&lt;="&amp;EOMONTH(AG$2,0),'Histórico de Jogos'!$D:$D,$A143,'Histórico de Jogos'!$F:$F,"V")</f>
        <v>0</v>
      </c>
    </row>
    <row r="144">
      <c r="A144" s="22" t="str">
        <f>Atletas!A:A</f>
        <v/>
      </c>
      <c r="N144" s="82">
        <f>SUMIFS('Histórico de Jogos'!$A:$A,'Histórico de Jogos'!$B:$B,"&gt;="&amp;N$2,'Histórico de Jogos'!$B:$B,"&lt;="&amp;EOMONTH(N$2,0),'Histórico de Jogos'!$D:$D,$A144)</f>
        <v>0</v>
      </c>
      <c r="O144" s="82">
        <f>SUMIFS('Histórico de Jogos'!$A:$A,'Histórico de Jogos'!$B:$B,"&gt;="&amp;O$2,'Histórico de Jogos'!$B:$B,"&lt;="&amp;EOMONTH(O$2,0),'Histórico de Jogos'!$D:$D,$A144)</f>
        <v>0</v>
      </c>
      <c r="P144" s="82">
        <f>SUMIFS('Histórico de Jogos'!$A:$A,'Histórico de Jogos'!$B:$B,"&gt;="&amp;P$2,'Histórico de Jogos'!$B:$B,"&lt;="&amp;EOMONTH(P$2,0),'Histórico de Jogos'!$D:$D,$A144)</f>
        <v>0</v>
      </c>
      <c r="Q144" s="82">
        <f>SUMIFS('Histórico de Jogos'!$A:$A,'Histórico de Jogos'!$B:$B,"&gt;="&amp;Q$2,'Histórico de Jogos'!$B:$B,"&lt;="&amp;EOMONTH(Q$2,0),'Histórico de Jogos'!$D:$D,$A144)</f>
        <v>0</v>
      </c>
      <c r="R144" s="79">
        <f>SUMIFS('Histórico de Jogos'!$A:$A,'Histórico de Jogos'!$B:$B,"&gt;="&amp;R$2,'Histórico de Jogos'!$B:$B,"&lt;="&amp;EOMONTH(R$2,0),'Histórico de Jogos'!$D:$D,$A144)</f>
        <v>0</v>
      </c>
      <c r="V144" s="79">
        <f>SUMIFS('Histórico de Jogos'!$A:$A,'Histórico de Jogos'!$B:$B,"&gt;="&amp;V$2,'Histórico de Jogos'!$B:$B,"&lt;="&amp;EOMONTH(V$2,0),'Histórico de Jogos'!$D:$D,$A144)</f>
        <v>0</v>
      </c>
      <c r="Z144" s="80">
        <f>SUMIFS('Histórico de Jogos'!$A:$A,'Histórico de Jogos'!$B:$B,"&gt;="&amp;Z$2,'Histórico de Jogos'!$B:$B,"&lt;="&amp;EOMONTH(Z$2,0),'Histórico de Jogos'!$D:$D,$A144,'Histórico de Jogos'!$F:$F,"V")</f>
        <v>0</v>
      </c>
      <c r="AA144" s="80">
        <f>SUMIFS('Histórico de Jogos'!$A:$A,'Histórico de Jogos'!$B:$B,"&gt;="&amp;AA$2,'Histórico de Jogos'!$B:$B,"&lt;="&amp;EOMONTH(AA$2,0),'Histórico de Jogos'!$D:$D,$A144,'Histórico de Jogos'!$F:$F,"V")</f>
        <v>0</v>
      </c>
      <c r="AB144" s="80">
        <f>SUMIFS('Histórico de Jogos'!$A:$A,'Histórico de Jogos'!$B:$B,"&gt;="&amp;AB$2,'Histórico de Jogos'!$B:$B,"&lt;="&amp;EOMONTH(AB$2,0),'Histórico de Jogos'!$D:$D,$A144,'Histórico de Jogos'!$F:$F,"V")</f>
        <v>0</v>
      </c>
      <c r="AC144" s="80">
        <f>SUMIFS('Histórico de Jogos'!$A:$A,'Histórico de Jogos'!$B:$B,"&gt;="&amp;AC$2,'Histórico de Jogos'!$B:$B,"&lt;="&amp;EOMONTH(AC$2,0),'Histórico de Jogos'!$D:$D,$A144,'Histórico de Jogos'!$F:$F,"V")</f>
        <v>0</v>
      </c>
      <c r="AD144" s="80">
        <f>SUMIFS('Histórico de Jogos'!$A:$A,'Histórico de Jogos'!$B:$B,"&gt;="&amp;AD$2,'Histórico de Jogos'!$B:$B,"&lt;="&amp;EOMONTH(AD$2,0),'Histórico de Jogos'!$D:$D,$A144,'Histórico de Jogos'!$F:$F,"V")</f>
        <v>0</v>
      </c>
      <c r="AE144" s="80">
        <f>SUMIFS('Histórico de Jogos'!$A:$A,'Histórico de Jogos'!$B:$B,"&gt;="&amp;AE$2,'Histórico de Jogos'!$B:$B,"&lt;="&amp;EOMONTH(AE$2,0),'Histórico de Jogos'!$D:$D,$A144,'Histórico de Jogos'!$F:$F,"V")</f>
        <v>0</v>
      </c>
      <c r="AF144" s="80">
        <f>SUMIFS('Histórico de Jogos'!$A:$A,'Histórico de Jogos'!$B:$B,"&gt;="&amp;AF$2,'Histórico de Jogos'!$B:$B,"&lt;="&amp;EOMONTH(AF$2,0),'Histórico de Jogos'!$D:$D,$A144,'Histórico de Jogos'!$F:$F,"V")</f>
        <v>0</v>
      </c>
      <c r="AG144" s="80">
        <f>SUMIFS('Histórico de Jogos'!$A:$A,'Histórico de Jogos'!$B:$B,"&gt;="&amp;AG$2,'Histórico de Jogos'!$B:$B,"&lt;="&amp;EOMONTH(AG$2,0),'Histórico de Jogos'!$D:$D,$A144,'Histórico de Jogos'!$F:$F,"V")</f>
        <v>0</v>
      </c>
    </row>
    <row r="145">
      <c r="A145" s="22" t="str">
        <f>Atletas!A:A</f>
        <v/>
      </c>
      <c r="N145" s="82">
        <f>SUMIFS('Histórico de Jogos'!$A:$A,'Histórico de Jogos'!$B:$B,"&gt;="&amp;N$2,'Histórico de Jogos'!$B:$B,"&lt;="&amp;EOMONTH(N$2,0),'Histórico de Jogos'!$D:$D,$A145)</f>
        <v>0</v>
      </c>
      <c r="O145" s="82">
        <f>SUMIFS('Histórico de Jogos'!$A:$A,'Histórico de Jogos'!$B:$B,"&gt;="&amp;O$2,'Histórico de Jogos'!$B:$B,"&lt;="&amp;EOMONTH(O$2,0),'Histórico de Jogos'!$D:$D,$A145)</f>
        <v>0</v>
      </c>
      <c r="P145" s="82">
        <f>SUMIFS('Histórico de Jogos'!$A:$A,'Histórico de Jogos'!$B:$B,"&gt;="&amp;P$2,'Histórico de Jogos'!$B:$B,"&lt;="&amp;EOMONTH(P$2,0),'Histórico de Jogos'!$D:$D,$A145)</f>
        <v>0</v>
      </c>
      <c r="Q145" s="82">
        <f>SUMIFS('Histórico de Jogos'!$A:$A,'Histórico de Jogos'!$B:$B,"&gt;="&amp;Q$2,'Histórico de Jogos'!$B:$B,"&lt;="&amp;EOMONTH(Q$2,0),'Histórico de Jogos'!$D:$D,$A145)</f>
        <v>0</v>
      </c>
      <c r="R145" s="79">
        <f>SUMIFS('Histórico de Jogos'!$A:$A,'Histórico de Jogos'!$B:$B,"&gt;="&amp;R$2,'Histórico de Jogos'!$B:$B,"&lt;="&amp;EOMONTH(R$2,0),'Histórico de Jogos'!$D:$D,$A145)</f>
        <v>0</v>
      </c>
      <c r="V145" s="79">
        <f>SUMIFS('Histórico de Jogos'!$A:$A,'Histórico de Jogos'!$B:$B,"&gt;="&amp;V$2,'Histórico de Jogos'!$B:$B,"&lt;="&amp;EOMONTH(V$2,0),'Histórico de Jogos'!$D:$D,$A145)</f>
        <v>0</v>
      </c>
      <c r="Z145" s="80">
        <f>SUMIFS('Histórico de Jogos'!$A:$A,'Histórico de Jogos'!$B:$B,"&gt;="&amp;Z$2,'Histórico de Jogos'!$B:$B,"&lt;="&amp;EOMONTH(Z$2,0),'Histórico de Jogos'!$D:$D,$A145,'Histórico de Jogos'!$F:$F,"V")</f>
        <v>0</v>
      </c>
      <c r="AA145" s="80">
        <f>SUMIFS('Histórico de Jogos'!$A:$A,'Histórico de Jogos'!$B:$B,"&gt;="&amp;AA$2,'Histórico de Jogos'!$B:$B,"&lt;="&amp;EOMONTH(AA$2,0),'Histórico de Jogos'!$D:$D,$A145,'Histórico de Jogos'!$F:$F,"V")</f>
        <v>0</v>
      </c>
      <c r="AB145" s="80">
        <f>SUMIFS('Histórico de Jogos'!$A:$A,'Histórico de Jogos'!$B:$B,"&gt;="&amp;AB$2,'Histórico de Jogos'!$B:$B,"&lt;="&amp;EOMONTH(AB$2,0),'Histórico de Jogos'!$D:$D,$A145,'Histórico de Jogos'!$F:$F,"V")</f>
        <v>0</v>
      </c>
      <c r="AC145" s="80">
        <f>SUMIFS('Histórico de Jogos'!$A:$A,'Histórico de Jogos'!$B:$B,"&gt;="&amp;AC$2,'Histórico de Jogos'!$B:$B,"&lt;="&amp;EOMONTH(AC$2,0),'Histórico de Jogos'!$D:$D,$A145,'Histórico de Jogos'!$F:$F,"V")</f>
        <v>0</v>
      </c>
      <c r="AD145" s="80">
        <f>SUMIFS('Histórico de Jogos'!$A:$A,'Histórico de Jogos'!$B:$B,"&gt;="&amp;AD$2,'Histórico de Jogos'!$B:$B,"&lt;="&amp;EOMONTH(AD$2,0),'Histórico de Jogos'!$D:$D,$A145,'Histórico de Jogos'!$F:$F,"V")</f>
        <v>0</v>
      </c>
      <c r="AE145" s="80">
        <f>SUMIFS('Histórico de Jogos'!$A:$A,'Histórico de Jogos'!$B:$B,"&gt;="&amp;AE$2,'Histórico de Jogos'!$B:$B,"&lt;="&amp;EOMONTH(AE$2,0),'Histórico de Jogos'!$D:$D,$A145,'Histórico de Jogos'!$F:$F,"V")</f>
        <v>0</v>
      </c>
      <c r="AF145" s="80">
        <f>SUMIFS('Histórico de Jogos'!$A:$A,'Histórico de Jogos'!$B:$B,"&gt;="&amp;AF$2,'Histórico de Jogos'!$B:$B,"&lt;="&amp;EOMONTH(AF$2,0),'Histórico de Jogos'!$D:$D,$A145,'Histórico de Jogos'!$F:$F,"V")</f>
        <v>0</v>
      </c>
      <c r="AG145" s="80">
        <f>SUMIFS('Histórico de Jogos'!$A:$A,'Histórico de Jogos'!$B:$B,"&gt;="&amp;AG$2,'Histórico de Jogos'!$B:$B,"&lt;="&amp;EOMONTH(AG$2,0),'Histórico de Jogos'!$D:$D,$A145,'Histórico de Jogos'!$F:$F,"V")</f>
        <v>0</v>
      </c>
    </row>
    <row r="146">
      <c r="A146" s="22" t="str">
        <f>Atletas!A:A</f>
        <v/>
      </c>
      <c r="N146" s="82">
        <f>SUMIFS('Histórico de Jogos'!$A:$A,'Histórico de Jogos'!$B:$B,"&gt;="&amp;N$2,'Histórico de Jogos'!$B:$B,"&lt;="&amp;EOMONTH(N$2,0),'Histórico de Jogos'!$D:$D,$A146)</f>
        <v>0</v>
      </c>
      <c r="O146" s="82">
        <f>SUMIFS('Histórico de Jogos'!$A:$A,'Histórico de Jogos'!$B:$B,"&gt;="&amp;O$2,'Histórico de Jogos'!$B:$B,"&lt;="&amp;EOMONTH(O$2,0),'Histórico de Jogos'!$D:$D,$A146)</f>
        <v>0</v>
      </c>
      <c r="P146" s="82">
        <f>SUMIFS('Histórico de Jogos'!$A:$A,'Histórico de Jogos'!$B:$B,"&gt;="&amp;P$2,'Histórico de Jogos'!$B:$B,"&lt;="&amp;EOMONTH(P$2,0),'Histórico de Jogos'!$D:$D,$A146)</f>
        <v>0</v>
      </c>
      <c r="Q146" s="82">
        <f>SUMIFS('Histórico de Jogos'!$A:$A,'Histórico de Jogos'!$B:$B,"&gt;="&amp;Q$2,'Histórico de Jogos'!$B:$B,"&lt;="&amp;EOMONTH(Q$2,0),'Histórico de Jogos'!$D:$D,$A146)</f>
        <v>0</v>
      </c>
      <c r="R146" s="79">
        <f>SUMIFS('Histórico de Jogos'!$A:$A,'Histórico de Jogos'!$B:$B,"&gt;="&amp;R$2,'Histórico de Jogos'!$B:$B,"&lt;="&amp;EOMONTH(R$2,0),'Histórico de Jogos'!$D:$D,$A146)</f>
        <v>0</v>
      </c>
      <c r="V146" s="79">
        <f>SUMIFS('Histórico de Jogos'!$A:$A,'Histórico de Jogos'!$B:$B,"&gt;="&amp;V$2,'Histórico de Jogos'!$B:$B,"&lt;="&amp;EOMONTH(V$2,0),'Histórico de Jogos'!$D:$D,$A146)</f>
        <v>0</v>
      </c>
      <c r="Z146" s="80">
        <f>SUMIFS('Histórico de Jogos'!$A:$A,'Histórico de Jogos'!$B:$B,"&gt;="&amp;Z$2,'Histórico de Jogos'!$B:$B,"&lt;="&amp;EOMONTH(Z$2,0),'Histórico de Jogos'!$D:$D,$A146,'Histórico de Jogos'!$F:$F,"V")</f>
        <v>0</v>
      </c>
      <c r="AA146" s="80">
        <f>SUMIFS('Histórico de Jogos'!$A:$A,'Histórico de Jogos'!$B:$B,"&gt;="&amp;AA$2,'Histórico de Jogos'!$B:$B,"&lt;="&amp;EOMONTH(AA$2,0),'Histórico de Jogos'!$D:$D,$A146,'Histórico de Jogos'!$F:$F,"V")</f>
        <v>0</v>
      </c>
      <c r="AB146" s="80">
        <f>SUMIFS('Histórico de Jogos'!$A:$A,'Histórico de Jogos'!$B:$B,"&gt;="&amp;AB$2,'Histórico de Jogos'!$B:$B,"&lt;="&amp;EOMONTH(AB$2,0),'Histórico de Jogos'!$D:$D,$A146,'Histórico de Jogos'!$F:$F,"V")</f>
        <v>0</v>
      </c>
      <c r="AC146" s="80">
        <f>SUMIFS('Histórico de Jogos'!$A:$A,'Histórico de Jogos'!$B:$B,"&gt;="&amp;AC$2,'Histórico de Jogos'!$B:$B,"&lt;="&amp;EOMONTH(AC$2,0),'Histórico de Jogos'!$D:$D,$A146,'Histórico de Jogos'!$F:$F,"V")</f>
        <v>0</v>
      </c>
      <c r="AD146" s="80">
        <f>SUMIFS('Histórico de Jogos'!$A:$A,'Histórico de Jogos'!$B:$B,"&gt;="&amp;AD$2,'Histórico de Jogos'!$B:$B,"&lt;="&amp;EOMONTH(AD$2,0),'Histórico de Jogos'!$D:$D,$A146,'Histórico de Jogos'!$F:$F,"V")</f>
        <v>0</v>
      </c>
      <c r="AE146" s="80">
        <f>SUMIFS('Histórico de Jogos'!$A:$A,'Histórico de Jogos'!$B:$B,"&gt;="&amp;AE$2,'Histórico de Jogos'!$B:$B,"&lt;="&amp;EOMONTH(AE$2,0),'Histórico de Jogos'!$D:$D,$A146,'Histórico de Jogos'!$F:$F,"V")</f>
        <v>0</v>
      </c>
      <c r="AF146" s="80">
        <f>SUMIFS('Histórico de Jogos'!$A:$A,'Histórico de Jogos'!$B:$B,"&gt;="&amp;AF$2,'Histórico de Jogos'!$B:$B,"&lt;="&amp;EOMONTH(AF$2,0),'Histórico de Jogos'!$D:$D,$A146,'Histórico de Jogos'!$F:$F,"V")</f>
        <v>0</v>
      </c>
      <c r="AG146" s="80">
        <f>SUMIFS('Histórico de Jogos'!$A:$A,'Histórico de Jogos'!$B:$B,"&gt;="&amp;AG$2,'Histórico de Jogos'!$B:$B,"&lt;="&amp;EOMONTH(AG$2,0),'Histórico de Jogos'!$D:$D,$A146,'Histórico de Jogos'!$F:$F,"V")</f>
        <v>0</v>
      </c>
    </row>
    <row r="147">
      <c r="A147" s="22" t="str">
        <f>Atletas!A:A</f>
        <v/>
      </c>
      <c r="N147" s="82">
        <f>SUMIFS('Histórico de Jogos'!$A:$A,'Histórico de Jogos'!$B:$B,"&gt;="&amp;N$2,'Histórico de Jogos'!$B:$B,"&lt;="&amp;EOMONTH(N$2,0),'Histórico de Jogos'!$D:$D,$A147)</f>
        <v>0</v>
      </c>
      <c r="O147" s="82">
        <f>SUMIFS('Histórico de Jogos'!$A:$A,'Histórico de Jogos'!$B:$B,"&gt;="&amp;O$2,'Histórico de Jogos'!$B:$B,"&lt;="&amp;EOMONTH(O$2,0),'Histórico de Jogos'!$D:$D,$A147)</f>
        <v>0</v>
      </c>
      <c r="P147" s="82">
        <f>SUMIFS('Histórico de Jogos'!$A:$A,'Histórico de Jogos'!$B:$B,"&gt;="&amp;P$2,'Histórico de Jogos'!$B:$B,"&lt;="&amp;EOMONTH(P$2,0),'Histórico de Jogos'!$D:$D,$A147)</f>
        <v>0</v>
      </c>
      <c r="Q147" s="82">
        <f>SUMIFS('Histórico de Jogos'!$A:$A,'Histórico de Jogos'!$B:$B,"&gt;="&amp;Q$2,'Histórico de Jogos'!$B:$B,"&lt;="&amp;EOMONTH(Q$2,0),'Histórico de Jogos'!$D:$D,$A147)</f>
        <v>0</v>
      </c>
      <c r="R147" s="79">
        <f>SUMIFS('Histórico de Jogos'!$A:$A,'Histórico de Jogos'!$B:$B,"&gt;="&amp;R$2,'Histórico de Jogos'!$B:$B,"&lt;="&amp;EOMONTH(R$2,0),'Histórico de Jogos'!$D:$D,$A147)</f>
        <v>0</v>
      </c>
      <c r="V147" s="79">
        <f>SUMIFS('Histórico de Jogos'!$A:$A,'Histórico de Jogos'!$B:$B,"&gt;="&amp;V$2,'Histórico de Jogos'!$B:$B,"&lt;="&amp;EOMONTH(V$2,0),'Histórico de Jogos'!$D:$D,$A147)</f>
        <v>0</v>
      </c>
      <c r="Z147" s="80">
        <f>SUMIFS('Histórico de Jogos'!$A:$A,'Histórico de Jogos'!$B:$B,"&gt;="&amp;Z$2,'Histórico de Jogos'!$B:$B,"&lt;="&amp;EOMONTH(Z$2,0),'Histórico de Jogos'!$D:$D,$A147,'Histórico de Jogos'!$F:$F,"V")</f>
        <v>0</v>
      </c>
      <c r="AA147" s="80">
        <f>SUMIFS('Histórico de Jogos'!$A:$A,'Histórico de Jogos'!$B:$B,"&gt;="&amp;AA$2,'Histórico de Jogos'!$B:$B,"&lt;="&amp;EOMONTH(AA$2,0),'Histórico de Jogos'!$D:$D,$A147,'Histórico de Jogos'!$F:$F,"V")</f>
        <v>0</v>
      </c>
      <c r="AB147" s="80">
        <f>SUMIFS('Histórico de Jogos'!$A:$A,'Histórico de Jogos'!$B:$B,"&gt;="&amp;AB$2,'Histórico de Jogos'!$B:$B,"&lt;="&amp;EOMONTH(AB$2,0),'Histórico de Jogos'!$D:$D,$A147,'Histórico de Jogos'!$F:$F,"V")</f>
        <v>0</v>
      </c>
      <c r="AC147" s="80">
        <f>SUMIFS('Histórico de Jogos'!$A:$A,'Histórico de Jogos'!$B:$B,"&gt;="&amp;AC$2,'Histórico de Jogos'!$B:$B,"&lt;="&amp;EOMONTH(AC$2,0),'Histórico de Jogos'!$D:$D,$A147,'Histórico de Jogos'!$F:$F,"V")</f>
        <v>0</v>
      </c>
      <c r="AD147" s="80">
        <f>SUMIFS('Histórico de Jogos'!$A:$A,'Histórico de Jogos'!$B:$B,"&gt;="&amp;AD$2,'Histórico de Jogos'!$B:$B,"&lt;="&amp;EOMONTH(AD$2,0),'Histórico de Jogos'!$D:$D,$A147,'Histórico de Jogos'!$F:$F,"V")</f>
        <v>0</v>
      </c>
      <c r="AE147" s="80">
        <f>SUMIFS('Histórico de Jogos'!$A:$A,'Histórico de Jogos'!$B:$B,"&gt;="&amp;AE$2,'Histórico de Jogos'!$B:$B,"&lt;="&amp;EOMONTH(AE$2,0),'Histórico de Jogos'!$D:$D,$A147,'Histórico de Jogos'!$F:$F,"V")</f>
        <v>0</v>
      </c>
      <c r="AF147" s="80">
        <f>SUMIFS('Histórico de Jogos'!$A:$A,'Histórico de Jogos'!$B:$B,"&gt;="&amp;AF$2,'Histórico de Jogos'!$B:$B,"&lt;="&amp;EOMONTH(AF$2,0),'Histórico de Jogos'!$D:$D,$A147,'Histórico de Jogos'!$F:$F,"V")</f>
        <v>0</v>
      </c>
      <c r="AG147" s="80">
        <f>SUMIFS('Histórico de Jogos'!$A:$A,'Histórico de Jogos'!$B:$B,"&gt;="&amp;AG$2,'Histórico de Jogos'!$B:$B,"&lt;="&amp;EOMONTH(AG$2,0),'Histórico de Jogos'!$D:$D,$A147,'Histórico de Jogos'!$F:$F,"V")</f>
        <v>0</v>
      </c>
    </row>
    <row r="148">
      <c r="A148" s="22" t="str">
        <f>Atletas!A:A</f>
        <v/>
      </c>
      <c r="N148" s="82">
        <f>SUMIFS('Histórico de Jogos'!$A:$A,'Histórico de Jogos'!$B:$B,"&gt;="&amp;N$2,'Histórico de Jogos'!$B:$B,"&lt;="&amp;EOMONTH(N$2,0),'Histórico de Jogos'!$D:$D,$A148)</f>
        <v>0</v>
      </c>
      <c r="O148" s="82">
        <f>SUMIFS('Histórico de Jogos'!$A:$A,'Histórico de Jogos'!$B:$B,"&gt;="&amp;O$2,'Histórico de Jogos'!$B:$B,"&lt;="&amp;EOMONTH(O$2,0),'Histórico de Jogos'!$D:$D,$A148)</f>
        <v>0</v>
      </c>
      <c r="P148" s="82">
        <f>SUMIFS('Histórico de Jogos'!$A:$A,'Histórico de Jogos'!$B:$B,"&gt;="&amp;P$2,'Histórico de Jogos'!$B:$B,"&lt;="&amp;EOMONTH(P$2,0),'Histórico de Jogos'!$D:$D,$A148)</f>
        <v>0</v>
      </c>
      <c r="Q148" s="82">
        <f>SUMIFS('Histórico de Jogos'!$A:$A,'Histórico de Jogos'!$B:$B,"&gt;="&amp;Q$2,'Histórico de Jogos'!$B:$B,"&lt;="&amp;EOMONTH(Q$2,0),'Histórico de Jogos'!$D:$D,$A148)</f>
        <v>0</v>
      </c>
      <c r="R148" s="79">
        <f>SUMIFS('Histórico de Jogos'!$A:$A,'Histórico de Jogos'!$B:$B,"&gt;="&amp;R$2,'Histórico de Jogos'!$B:$B,"&lt;="&amp;EOMONTH(R$2,0),'Histórico de Jogos'!$D:$D,$A148)</f>
        <v>0</v>
      </c>
      <c r="Z148" s="80">
        <f>SUMIFS('Histórico de Jogos'!$A:$A,'Histórico de Jogos'!$B:$B,"&gt;="&amp;Z$2,'Histórico de Jogos'!$B:$B,"&lt;="&amp;EOMONTH(Z$2,0),'Histórico de Jogos'!$D:$D,$A148,'Histórico de Jogos'!$F:$F,"V")</f>
        <v>0</v>
      </c>
      <c r="AA148" s="80">
        <f>SUMIFS('Histórico de Jogos'!$A:$A,'Histórico de Jogos'!$B:$B,"&gt;="&amp;AA$2,'Histórico de Jogos'!$B:$B,"&lt;="&amp;EOMONTH(AA$2,0),'Histórico de Jogos'!$D:$D,$A148,'Histórico de Jogos'!$F:$F,"V")</f>
        <v>0</v>
      </c>
      <c r="AB148" s="80">
        <f>SUMIFS('Histórico de Jogos'!$A:$A,'Histórico de Jogos'!$B:$B,"&gt;="&amp;AB$2,'Histórico de Jogos'!$B:$B,"&lt;="&amp;EOMONTH(AB$2,0),'Histórico de Jogos'!$D:$D,$A148,'Histórico de Jogos'!$F:$F,"V")</f>
        <v>0</v>
      </c>
      <c r="AC148" s="80">
        <f>SUMIFS('Histórico de Jogos'!$A:$A,'Histórico de Jogos'!$B:$B,"&gt;="&amp;AC$2,'Histórico de Jogos'!$B:$B,"&lt;="&amp;EOMONTH(AC$2,0),'Histórico de Jogos'!$D:$D,$A148,'Histórico de Jogos'!$F:$F,"V")</f>
        <v>0</v>
      </c>
      <c r="AD148" s="80">
        <f>SUMIFS('Histórico de Jogos'!$A:$A,'Histórico de Jogos'!$B:$B,"&gt;="&amp;AD$2,'Histórico de Jogos'!$B:$B,"&lt;="&amp;EOMONTH(AD$2,0),'Histórico de Jogos'!$D:$D,$A148,'Histórico de Jogos'!$F:$F,"V")</f>
        <v>0</v>
      </c>
      <c r="AE148" s="80">
        <f>SUMIFS('Histórico de Jogos'!$A:$A,'Histórico de Jogos'!$B:$B,"&gt;="&amp;AE$2,'Histórico de Jogos'!$B:$B,"&lt;="&amp;EOMONTH(AE$2,0),'Histórico de Jogos'!$D:$D,$A148,'Histórico de Jogos'!$F:$F,"V")</f>
        <v>0</v>
      </c>
      <c r="AF148" s="80">
        <f>SUMIFS('Histórico de Jogos'!$A:$A,'Histórico de Jogos'!$B:$B,"&gt;="&amp;AF$2,'Histórico de Jogos'!$B:$B,"&lt;="&amp;EOMONTH(AF$2,0),'Histórico de Jogos'!$D:$D,$A148,'Histórico de Jogos'!$F:$F,"V")</f>
        <v>0</v>
      </c>
      <c r="AG148" s="80">
        <f>SUMIFS('Histórico de Jogos'!$A:$A,'Histórico de Jogos'!$B:$B,"&gt;="&amp;AG$2,'Histórico de Jogos'!$B:$B,"&lt;="&amp;EOMONTH(AG$2,0),'Histórico de Jogos'!$D:$D,$A148,'Histórico de Jogos'!$F:$F,"V")</f>
        <v>0</v>
      </c>
    </row>
    <row r="149">
      <c r="A149" s="22" t="str">
        <f>Atletas!A:A</f>
        <v/>
      </c>
      <c r="N149" s="82">
        <f>SUMIFS('Histórico de Jogos'!$A:$A,'Histórico de Jogos'!$B:$B,"&gt;="&amp;N$2,'Histórico de Jogos'!$B:$B,"&lt;="&amp;EOMONTH(N$2,0),'Histórico de Jogos'!$D:$D,$A149)</f>
        <v>0</v>
      </c>
      <c r="O149" s="82">
        <f>SUMIFS('Histórico de Jogos'!$A:$A,'Histórico de Jogos'!$B:$B,"&gt;="&amp;O$2,'Histórico de Jogos'!$B:$B,"&lt;="&amp;EOMONTH(O$2,0),'Histórico de Jogos'!$D:$D,$A149)</f>
        <v>0</v>
      </c>
      <c r="P149" s="82">
        <f>SUMIFS('Histórico de Jogos'!$A:$A,'Histórico de Jogos'!$B:$B,"&gt;="&amp;P$2,'Histórico de Jogos'!$B:$B,"&lt;="&amp;EOMONTH(P$2,0),'Histórico de Jogos'!$D:$D,$A149)</f>
        <v>0</v>
      </c>
      <c r="Q149" s="82">
        <f>SUMIFS('Histórico de Jogos'!$A:$A,'Histórico de Jogos'!$B:$B,"&gt;="&amp;Q$2,'Histórico de Jogos'!$B:$B,"&lt;="&amp;EOMONTH(Q$2,0),'Histórico de Jogos'!$D:$D,$A149)</f>
        <v>0</v>
      </c>
      <c r="R149" s="79">
        <f>SUMIFS('Histórico de Jogos'!$A:$A,'Histórico de Jogos'!$B:$B,"&gt;="&amp;R$2,'Histórico de Jogos'!$B:$B,"&lt;="&amp;EOMONTH(R$2,0),'Histórico de Jogos'!$D:$D,$A149)</f>
        <v>0</v>
      </c>
      <c r="Z149" s="80">
        <f>SUMIFS('Histórico de Jogos'!$A:$A,'Histórico de Jogos'!$B:$B,"&gt;="&amp;Z$2,'Histórico de Jogos'!$B:$B,"&lt;="&amp;EOMONTH(Z$2,0),'Histórico de Jogos'!$D:$D,$A149,'Histórico de Jogos'!$F:$F,"V")</f>
        <v>0</v>
      </c>
      <c r="AA149" s="80">
        <f>SUMIFS('Histórico de Jogos'!$A:$A,'Histórico de Jogos'!$B:$B,"&gt;="&amp;AA$2,'Histórico de Jogos'!$B:$B,"&lt;="&amp;EOMONTH(AA$2,0),'Histórico de Jogos'!$D:$D,$A149,'Histórico de Jogos'!$F:$F,"V")</f>
        <v>0</v>
      </c>
      <c r="AB149" s="80">
        <f>SUMIFS('Histórico de Jogos'!$A:$A,'Histórico de Jogos'!$B:$B,"&gt;="&amp;AB$2,'Histórico de Jogos'!$B:$B,"&lt;="&amp;EOMONTH(AB$2,0),'Histórico de Jogos'!$D:$D,$A149,'Histórico de Jogos'!$F:$F,"V")</f>
        <v>0</v>
      </c>
      <c r="AC149" s="80">
        <f>SUMIFS('Histórico de Jogos'!$A:$A,'Histórico de Jogos'!$B:$B,"&gt;="&amp;AC$2,'Histórico de Jogos'!$B:$B,"&lt;="&amp;EOMONTH(AC$2,0),'Histórico de Jogos'!$D:$D,$A149,'Histórico de Jogos'!$F:$F,"V")</f>
        <v>0</v>
      </c>
      <c r="AD149" s="80">
        <f>SUMIFS('Histórico de Jogos'!$A:$A,'Histórico de Jogos'!$B:$B,"&gt;="&amp;AD$2,'Histórico de Jogos'!$B:$B,"&lt;="&amp;EOMONTH(AD$2,0),'Histórico de Jogos'!$D:$D,$A149,'Histórico de Jogos'!$F:$F,"V")</f>
        <v>0</v>
      </c>
      <c r="AE149" s="80">
        <f>SUMIFS('Histórico de Jogos'!$A:$A,'Histórico de Jogos'!$B:$B,"&gt;="&amp;AE$2,'Histórico de Jogos'!$B:$B,"&lt;="&amp;EOMONTH(AE$2,0),'Histórico de Jogos'!$D:$D,$A149,'Histórico de Jogos'!$F:$F,"V")</f>
        <v>0</v>
      </c>
      <c r="AF149" s="80">
        <f>SUMIFS('Histórico de Jogos'!$A:$A,'Histórico de Jogos'!$B:$B,"&gt;="&amp;AF$2,'Histórico de Jogos'!$B:$B,"&lt;="&amp;EOMONTH(AF$2,0),'Histórico de Jogos'!$D:$D,$A149,'Histórico de Jogos'!$F:$F,"V")</f>
        <v>0</v>
      </c>
      <c r="AG149" s="80">
        <f>SUMIFS('Histórico de Jogos'!$A:$A,'Histórico de Jogos'!$B:$B,"&gt;="&amp;AG$2,'Histórico de Jogos'!$B:$B,"&lt;="&amp;EOMONTH(AG$2,0),'Histórico de Jogos'!$D:$D,$A149,'Histórico de Jogos'!$F:$F,"V")</f>
        <v>0</v>
      </c>
    </row>
    <row r="150">
      <c r="A150" s="22" t="str">
        <f>Atletas!A:A</f>
        <v/>
      </c>
      <c r="N150" s="82">
        <f>SUMIFS('Histórico de Jogos'!$A:$A,'Histórico de Jogos'!$B:$B,"&gt;="&amp;N$2,'Histórico de Jogos'!$B:$B,"&lt;="&amp;EOMONTH(N$2,0),'Histórico de Jogos'!$D:$D,$A150)</f>
        <v>0</v>
      </c>
      <c r="O150" s="82">
        <f>SUMIFS('Histórico de Jogos'!$A:$A,'Histórico de Jogos'!$B:$B,"&gt;="&amp;O$2,'Histórico de Jogos'!$B:$B,"&lt;="&amp;EOMONTH(O$2,0),'Histórico de Jogos'!$D:$D,$A150)</f>
        <v>0</v>
      </c>
      <c r="P150" s="82">
        <f>SUMIFS('Histórico de Jogos'!$A:$A,'Histórico de Jogos'!$B:$B,"&gt;="&amp;P$2,'Histórico de Jogos'!$B:$B,"&lt;="&amp;EOMONTH(P$2,0),'Histórico de Jogos'!$D:$D,$A150)</f>
        <v>0</v>
      </c>
      <c r="Q150" s="82">
        <f>SUMIFS('Histórico de Jogos'!$A:$A,'Histórico de Jogos'!$B:$B,"&gt;="&amp;Q$2,'Histórico de Jogos'!$B:$B,"&lt;="&amp;EOMONTH(Q$2,0),'Histórico de Jogos'!$D:$D,$A150)</f>
        <v>0</v>
      </c>
      <c r="R150" s="79">
        <f>SUMIFS('Histórico de Jogos'!$A:$A,'Histórico de Jogos'!$B:$B,"&gt;="&amp;R$2,'Histórico de Jogos'!$B:$B,"&lt;="&amp;EOMONTH(R$2,0),'Histórico de Jogos'!$D:$D,$A150)</f>
        <v>0</v>
      </c>
      <c r="Z150" s="80">
        <f>SUMIFS('Histórico de Jogos'!$A:$A,'Histórico de Jogos'!$B:$B,"&gt;="&amp;Z$2,'Histórico de Jogos'!$B:$B,"&lt;="&amp;EOMONTH(Z$2,0),'Histórico de Jogos'!$D:$D,$A150,'Histórico de Jogos'!$F:$F,"V")</f>
        <v>0</v>
      </c>
      <c r="AA150" s="80">
        <f>SUMIFS('Histórico de Jogos'!$A:$A,'Histórico de Jogos'!$B:$B,"&gt;="&amp;AA$2,'Histórico de Jogos'!$B:$B,"&lt;="&amp;EOMONTH(AA$2,0),'Histórico de Jogos'!$D:$D,$A150,'Histórico de Jogos'!$F:$F,"V")</f>
        <v>0</v>
      </c>
      <c r="AB150" s="80">
        <f>SUMIFS('Histórico de Jogos'!$A:$A,'Histórico de Jogos'!$B:$B,"&gt;="&amp;AB$2,'Histórico de Jogos'!$B:$B,"&lt;="&amp;EOMONTH(AB$2,0),'Histórico de Jogos'!$D:$D,$A150,'Histórico de Jogos'!$F:$F,"V")</f>
        <v>0</v>
      </c>
      <c r="AC150" s="80">
        <f>SUMIFS('Histórico de Jogos'!$A:$A,'Histórico de Jogos'!$B:$B,"&gt;="&amp;AC$2,'Histórico de Jogos'!$B:$B,"&lt;="&amp;EOMONTH(AC$2,0),'Histórico de Jogos'!$D:$D,$A150,'Histórico de Jogos'!$F:$F,"V")</f>
        <v>0</v>
      </c>
      <c r="AD150" s="80">
        <f>SUMIFS('Histórico de Jogos'!$A:$A,'Histórico de Jogos'!$B:$B,"&gt;="&amp;AD$2,'Histórico de Jogos'!$B:$B,"&lt;="&amp;EOMONTH(AD$2,0),'Histórico de Jogos'!$D:$D,$A150,'Histórico de Jogos'!$F:$F,"V")</f>
        <v>0</v>
      </c>
      <c r="AE150" s="80">
        <f>SUMIFS('Histórico de Jogos'!$A:$A,'Histórico de Jogos'!$B:$B,"&gt;="&amp;AE$2,'Histórico de Jogos'!$B:$B,"&lt;="&amp;EOMONTH(AE$2,0),'Histórico de Jogos'!$D:$D,$A150,'Histórico de Jogos'!$F:$F,"V")</f>
        <v>0</v>
      </c>
      <c r="AF150" s="80">
        <f>SUMIFS('Histórico de Jogos'!$A:$A,'Histórico de Jogos'!$B:$B,"&gt;="&amp;AF$2,'Histórico de Jogos'!$B:$B,"&lt;="&amp;EOMONTH(AF$2,0),'Histórico de Jogos'!$D:$D,$A150,'Histórico de Jogos'!$F:$F,"V")</f>
        <v>0</v>
      </c>
      <c r="AG150" s="80">
        <f>SUMIFS('Histórico de Jogos'!$A:$A,'Histórico de Jogos'!$B:$B,"&gt;="&amp;AG$2,'Histórico de Jogos'!$B:$B,"&lt;="&amp;EOMONTH(AG$2,0),'Histórico de Jogos'!$D:$D,$A150,'Histórico de Jogos'!$F:$F,"V")</f>
        <v>0</v>
      </c>
    </row>
    <row r="151">
      <c r="A151" s="22" t="str">
        <f>Atletas!A:A</f>
        <v/>
      </c>
      <c r="N151" s="82">
        <f>SUMIFS('Histórico de Jogos'!$A:$A,'Histórico de Jogos'!$B:$B,"&gt;="&amp;N$2,'Histórico de Jogos'!$B:$B,"&lt;="&amp;EOMONTH(N$2,0),'Histórico de Jogos'!$D:$D,$A151)</f>
        <v>0</v>
      </c>
      <c r="O151" s="82">
        <f>SUMIFS('Histórico de Jogos'!$A:$A,'Histórico de Jogos'!$B:$B,"&gt;="&amp;O$2,'Histórico de Jogos'!$B:$B,"&lt;="&amp;EOMONTH(O$2,0),'Histórico de Jogos'!$D:$D,$A151)</f>
        <v>0</v>
      </c>
      <c r="P151" s="82">
        <f>SUMIFS('Histórico de Jogos'!$A:$A,'Histórico de Jogos'!$B:$B,"&gt;="&amp;P$2,'Histórico de Jogos'!$B:$B,"&lt;="&amp;EOMONTH(P$2,0),'Histórico de Jogos'!$D:$D,$A151)</f>
        <v>0</v>
      </c>
      <c r="Q151" s="82">
        <f>SUMIFS('Histórico de Jogos'!$A:$A,'Histórico de Jogos'!$B:$B,"&gt;="&amp;Q$2,'Histórico de Jogos'!$B:$B,"&lt;="&amp;EOMONTH(Q$2,0),'Histórico de Jogos'!$D:$D,$A151)</f>
        <v>0</v>
      </c>
      <c r="R151" s="79">
        <f>SUMIFS('Histórico de Jogos'!$A:$A,'Histórico de Jogos'!$B:$B,"&gt;="&amp;R$2,'Histórico de Jogos'!$B:$B,"&lt;="&amp;EOMONTH(R$2,0),'Histórico de Jogos'!$D:$D,$A151)</f>
        <v>0</v>
      </c>
      <c r="Z151" s="80">
        <f>SUMIFS('Histórico de Jogos'!$A:$A,'Histórico de Jogos'!$B:$B,"&gt;="&amp;Z$2,'Histórico de Jogos'!$B:$B,"&lt;="&amp;EOMONTH(Z$2,0),'Histórico de Jogos'!$D:$D,$A151,'Histórico de Jogos'!$F:$F,"V")</f>
        <v>0</v>
      </c>
      <c r="AA151" s="80">
        <f>SUMIFS('Histórico de Jogos'!$A:$A,'Histórico de Jogos'!$B:$B,"&gt;="&amp;AA$2,'Histórico de Jogos'!$B:$B,"&lt;="&amp;EOMONTH(AA$2,0),'Histórico de Jogos'!$D:$D,$A151,'Histórico de Jogos'!$F:$F,"V")</f>
        <v>0</v>
      </c>
      <c r="AB151" s="80">
        <f>SUMIFS('Histórico de Jogos'!$A:$A,'Histórico de Jogos'!$B:$B,"&gt;="&amp;AB$2,'Histórico de Jogos'!$B:$B,"&lt;="&amp;EOMONTH(AB$2,0),'Histórico de Jogos'!$D:$D,$A151,'Histórico de Jogos'!$F:$F,"V")</f>
        <v>0</v>
      </c>
      <c r="AC151" s="80">
        <f>SUMIFS('Histórico de Jogos'!$A:$A,'Histórico de Jogos'!$B:$B,"&gt;="&amp;AC$2,'Histórico de Jogos'!$B:$B,"&lt;="&amp;EOMONTH(AC$2,0),'Histórico de Jogos'!$D:$D,$A151,'Histórico de Jogos'!$F:$F,"V")</f>
        <v>0</v>
      </c>
      <c r="AD151" s="80">
        <f>SUMIFS('Histórico de Jogos'!$A:$A,'Histórico de Jogos'!$B:$B,"&gt;="&amp;AD$2,'Histórico de Jogos'!$B:$B,"&lt;="&amp;EOMONTH(AD$2,0),'Histórico de Jogos'!$D:$D,$A151,'Histórico de Jogos'!$F:$F,"V")</f>
        <v>0</v>
      </c>
      <c r="AE151" s="80">
        <f>SUMIFS('Histórico de Jogos'!$A:$A,'Histórico de Jogos'!$B:$B,"&gt;="&amp;AE$2,'Histórico de Jogos'!$B:$B,"&lt;="&amp;EOMONTH(AE$2,0),'Histórico de Jogos'!$D:$D,$A151,'Histórico de Jogos'!$F:$F,"V")</f>
        <v>0</v>
      </c>
      <c r="AF151" s="80">
        <f>SUMIFS('Histórico de Jogos'!$A:$A,'Histórico de Jogos'!$B:$B,"&gt;="&amp;AF$2,'Histórico de Jogos'!$B:$B,"&lt;="&amp;EOMONTH(AF$2,0),'Histórico de Jogos'!$D:$D,$A151,'Histórico de Jogos'!$F:$F,"V")</f>
        <v>0</v>
      </c>
      <c r="AG151" s="80">
        <f>SUMIFS('Histórico de Jogos'!$A:$A,'Histórico de Jogos'!$B:$B,"&gt;="&amp;AG$2,'Histórico de Jogos'!$B:$B,"&lt;="&amp;EOMONTH(AG$2,0),'Histórico de Jogos'!$D:$D,$A151,'Histórico de Jogos'!$F:$F,"V")</f>
        <v>0</v>
      </c>
    </row>
    <row r="152">
      <c r="A152" s="22" t="str">
        <f>Atletas!A:A</f>
        <v/>
      </c>
      <c r="N152" s="82">
        <f>SUMIFS('Histórico de Jogos'!$A:$A,'Histórico de Jogos'!$B:$B,"&gt;="&amp;N$2,'Histórico de Jogos'!$B:$B,"&lt;="&amp;EOMONTH(N$2,0),'Histórico de Jogos'!$D:$D,$A152)</f>
        <v>0</v>
      </c>
      <c r="O152" s="82">
        <f>SUMIFS('Histórico de Jogos'!$A:$A,'Histórico de Jogos'!$B:$B,"&gt;="&amp;O$2,'Histórico de Jogos'!$B:$B,"&lt;="&amp;EOMONTH(O$2,0),'Histórico de Jogos'!$D:$D,$A152)</f>
        <v>0</v>
      </c>
      <c r="P152" s="82">
        <f>SUMIFS('Histórico de Jogos'!$A:$A,'Histórico de Jogos'!$B:$B,"&gt;="&amp;P$2,'Histórico de Jogos'!$B:$B,"&lt;="&amp;EOMONTH(P$2,0),'Histórico de Jogos'!$D:$D,$A152)</f>
        <v>0</v>
      </c>
      <c r="Q152" s="82">
        <f>SUMIFS('Histórico de Jogos'!$A:$A,'Histórico de Jogos'!$B:$B,"&gt;="&amp;Q$2,'Histórico de Jogos'!$B:$B,"&lt;="&amp;EOMONTH(Q$2,0),'Histórico de Jogos'!$D:$D,$A152)</f>
        <v>0</v>
      </c>
      <c r="R152" s="79">
        <f>SUMIFS('Histórico de Jogos'!$A:$A,'Histórico de Jogos'!$B:$B,"&gt;="&amp;R$2,'Histórico de Jogos'!$B:$B,"&lt;="&amp;EOMONTH(R$2,0),'Histórico de Jogos'!$D:$D,$A152)</f>
        <v>0</v>
      </c>
      <c r="Z152" s="80">
        <f>SUMIFS('Histórico de Jogos'!$A:$A,'Histórico de Jogos'!$B:$B,"&gt;="&amp;Z$2,'Histórico de Jogos'!$B:$B,"&lt;="&amp;EOMONTH(Z$2,0),'Histórico de Jogos'!$D:$D,$A152,'Histórico de Jogos'!$F:$F,"V")</f>
        <v>0</v>
      </c>
      <c r="AA152" s="80">
        <f>SUMIFS('Histórico de Jogos'!$A:$A,'Histórico de Jogos'!$B:$B,"&gt;="&amp;AA$2,'Histórico de Jogos'!$B:$B,"&lt;="&amp;EOMONTH(AA$2,0),'Histórico de Jogos'!$D:$D,$A152,'Histórico de Jogos'!$F:$F,"V")</f>
        <v>0</v>
      </c>
      <c r="AB152" s="80">
        <f>SUMIFS('Histórico de Jogos'!$A:$A,'Histórico de Jogos'!$B:$B,"&gt;="&amp;AB$2,'Histórico de Jogos'!$B:$B,"&lt;="&amp;EOMONTH(AB$2,0),'Histórico de Jogos'!$D:$D,$A152,'Histórico de Jogos'!$F:$F,"V")</f>
        <v>0</v>
      </c>
      <c r="AC152" s="80">
        <f>SUMIFS('Histórico de Jogos'!$A:$A,'Histórico de Jogos'!$B:$B,"&gt;="&amp;AC$2,'Histórico de Jogos'!$B:$B,"&lt;="&amp;EOMONTH(AC$2,0),'Histórico de Jogos'!$D:$D,$A152,'Histórico de Jogos'!$F:$F,"V")</f>
        <v>0</v>
      </c>
      <c r="AD152" s="80">
        <f>SUMIFS('Histórico de Jogos'!$A:$A,'Histórico de Jogos'!$B:$B,"&gt;="&amp;AD$2,'Histórico de Jogos'!$B:$B,"&lt;="&amp;EOMONTH(AD$2,0),'Histórico de Jogos'!$D:$D,$A152,'Histórico de Jogos'!$F:$F,"V")</f>
        <v>0</v>
      </c>
      <c r="AE152" s="80">
        <f>SUMIFS('Histórico de Jogos'!$A:$A,'Histórico de Jogos'!$B:$B,"&gt;="&amp;AE$2,'Histórico de Jogos'!$B:$B,"&lt;="&amp;EOMONTH(AE$2,0),'Histórico de Jogos'!$D:$D,$A152,'Histórico de Jogos'!$F:$F,"V")</f>
        <v>0</v>
      </c>
      <c r="AF152" s="80">
        <f>SUMIFS('Histórico de Jogos'!$A:$A,'Histórico de Jogos'!$B:$B,"&gt;="&amp;AF$2,'Histórico de Jogos'!$B:$B,"&lt;="&amp;EOMONTH(AF$2,0),'Histórico de Jogos'!$D:$D,$A152,'Histórico de Jogos'!$F:$F,"V")</f>
        <v>0</v>
      </c>
      <c r="AG152" s="80">
        <f>SUMIFS('Histórico de Jogos'!$A:$A,'Histórico de Jogos'!$B:$B,"&gt;="&amp;AG$2,'Histórico de Jogos'!$B:$B,"&lt;="&amp;EOMONTH(AG$2,0),'Histórico de Jogos'!$D:$D,$A152,'Histórico de Jogos'!$F:$F,"V")</f>
        <v>0</v>
      </c>
    </row>
    <row r="153">
      <c r="A153" s="22" t="str">
        <f>Atletas!A:A</f>
        <v/>
      </c>
      <c r="N153" s="82">
        <f>SUMIFS('Histórico de Jogos'!$A:$A,'Histórico de Jogos'!$B:$B,"&gt;="&amp;N$2,'Histórico de Jogos'!$B:$B,"&lt;="&amp;EOMONTH(N$2,0),'Histórico de Jogos'!$D:$D,$A153)</f>
        <v>0</v>
      </c>
      <c r="O153" s="82">
        <f>SUMIFS('Histórico de Jogos'!$A:$A,'Histórico de Jogos'!$B:$B,"&gt;="&amp;O$2,'Histórico de Jogos'!$B:$B,"&lt;="&amp;EOMONTH(O$2,0),'Histórico de Jogos'!$D:$D,$A153)</f>
        <v>0</v>
      </c>
      <c r="P153" s="82">
        <f>SUMIFS('Histórico de Jogos'!$A:$A,'Histórico de Jogos'!$B:$B,"&gt;="&amp;P$2,'Histórico de Jogos'!$B:$B,"&lt;="&amp;EOMONTH(P$2,0),'Histórico de Jogos'!$D:$D,$A153)</f>
        <v>0</v>
      </c>
      <c r="Q153" s="82">
        <f>SUMIFS('Histórico de Jogos'!$A:$A,'Histórico de Jogos'!$B:$B,"&gt;="&amp;Q$2,'Histórico de Jogos'!$B:$B,"&lt;="&amp;EOMONTH(Q$2,0),'Histórico de Jogos'!$D:$D,$A153)</f>
        <v>0</v>
      </c>
      <c r="R153" s="79">
        <f>SUMIFS('Histórico de Jogos'!$A:$A,'Histórico de Jogos'!$B:$B,"&gt;="&amp;R$2,'Histórico de Jogos'!$B:$B,"&lt;="&amp;EOMONTH(R$2,0),'Histórico de Jogos'!$D:$D,$A153)</f>
        <v>0</v>
      </c>
      <c r="Z153" s="80">
        <f>SUMIFS('Histórico de Jogos'!$A:$A,'Histórico de Jogos'!$B:$B,"&gt;="&amp;Z$2,'Histórico de Jogos'!$B:$B,"&lt;="&amp;EOMONTH(Z$2,0),'Histórico de Jogos'!$D:$D,$A153,'Histórico de Jogos'!$F:$F,"V")</f>
        <v>0</v>
      </c>
      <c r="AA153" s="80">
        <f>SUMIFS('Histórico de Jogos'!$A:$A,'Histórico de Jogos'!$B:$B,"&gt;="&amp;AA$2,'Histórico de Jogos'!$B:$B,"&lt;="&amp;EOMONTH(AA$2,0),'Histórico de Jogos'!$D:$D,$A153,'Histórico de Jogos'!$F:$F,"V")</f>
        <v>0</v>
      </c>
      <c r="AB153" s="80">
        <f>SUMIFS('Histórico de Jogos'!$A:$A,'Histórico de Jogos'!$B:$B,"&gt;="&amp;AB$2,'Histórico de Jogos'!$B:$B,"&lt;="&amp;EOMONTH(AB$2,0),'Histórico de Jogos'!$D:$D,$A153,'Histórico de Jogos'!$F:$F,"V")</f>
        <v>0</v>
      </c>
      <c r="AC153" s="80">
        <f>SUMIFS('Histórico de Jogos'!$A:$A,'Histórico de Jogos'!$B:$B,"&gt;="&amp;AC$2,'Histórico de Jogos'!$B:$B,"&lt;="&amp;EOMONTH(AC$2,0),'Histórico de Jogos'!$D:$D,$A153,'Histórico de Jogos'!$F:$F,"V")</f>
        <v>0</v>
      </c>
      <c r="AD153" s="80">
        <f>SUMIFS('Histórico de Jogos'!$A:$A,'Histórico de Jogos'!$B:$B,"&gt;="&amp;AD$2,'Histórico de Jogos'!$B:$B,"&lt;="&amp;EOMONTH(AD$2,0),'Histórico de Jogos'!$D:$D,$A153,'Histórico de Jogos'!$F:$F,"V")</f>
        <v>0</v>
      </c>
      <c r="AE153" s="80">
        <f>SUMIFS('Histórico de Jogos'!$A:$A,'Histórico de Jogos'!$B:$B,"&gt;="&amp;AE$2,'Histórico de Jogos'!$B:$B,"&lt;="&amp;EOMONTH(AE$2,0),'Histórico de Jogos'!$D:$D,$A153,'Histórico de Jogos'!$F:$F,"V")</f>
        <v>0</v>
      </c>
      <c r="AF153" s="80">
        <f>SUMIFS('Histórico de Jogos'!$A:$A,'Histórico de Jogos'!$B:$B,"&gt;="&amp;AF$2,'Histórico de Jogos'!$B:$B,"&lt;="&amp;EOMONTH(AF$2,0),'Histórico de Jogos'!$D:$D,$A153,'Histórico de Jogos'!$F:$F,"V")</f>
        <v>0</v>
      </c>
      <c r="AG153" s="80">
        <f>SUMIFS('Histórico de Jogos'!$A:$A,'Histórico de Jogos'!$B:$B,"&gt;="&amp;AG$2,'Histórico de Jogos'!$B:$B,"&lt;="&amp;EOMONTH(AG$2,0),'Histórico de Jogos'!$D:$D,$A153,'Histórico de Jogos'!$F:$F,"V")</f>
        <v>0</v>
      </c>
    </row>
    <row r="154">
      <c r="A154" s="22" t="str">
        <f>Atletas!A:A</f>
        <v/>
      </c>
      <c r="N154" s="82">
        <f>SUMIFS('Histórico de Jogos'!$A:$A,'Histórico de Jogos'!$B:$B,"&gt;="&amp;N$2,'Histórico de Jogos'!$B:$B,"&lt;="&amp;EOMONTH(N$2,0),'Histórico de Jogos'!$D:$D,$A154)</f>
        <v>0</v>
      </c>
      <c r="O154" s="82">
        <f>SUMIFS('Histórico de Jogos'!$A:$A,'Histórico de Jogos'!$B:$B,"&gt;="&amp;O$2,'Histórico de Jogos'!$B:$B,"&lt;="&amp;EOMONTH(O$2,0),'Histórico de Jogos'!$D:$D,$A154)</f>
        <v>0</v>
      </c>
      <c r="P154" s="82">
        <f>SUMIFS('Histórico de Jogos'!$A:$A,'Histórico de Jogos'!$B:$B,"&gt;="&amp;P$2,'Histórico de Jogos'!$B:$B,"&lt;="&amp;EOMONTH(P$2,0),'Histórico de Jogos'!$D:$D,$A154)</f>
        <v>0</v>
      </c>
      <c r="Q154" s="82">
        <f>SUMIFS('Histórico de Jogos'!$A:$A,'Histórico de Jogos'!$B:$B,"&gt;="&amp;Q$2,'Histórico de Jogos'!$B:$B,"&lt;="&amp;EOMONTH(Q$2,0),'Histórico de Jogos'!$D:$D,$A154)</f>
        <v>0</v>
      </c>
      <c r="R154" s="79">
        <f>SUMIFS('Histórico de Jogos'!$A:$A,'Histórico de Jogos'!$B:$B,"&gt;="&amp;R$2,'Histórico de Jogos'!$B:$B,"&lt;="&amp;EOMONTH(R$2,0),'Histórico de Jogos'!$D:$D,$A154)</f>
        <v>0</v>
      </c>
      <c r="Z154" s="80">
        <f>SUMIFS('Histórico de Jogos'!$A:$A,'Histórico de Jogos'!$B:$B,"&gt;="&amp;Z$2,'Histórico de Jogos'!$B:$B,"&lt;="&amp;EOMONTH(Z$2,0),'Histórico de Jogos'!$D:$D,$A154,'Histórico de Jogos'!$F:$F,"V")</f>
        <v>0</v>
      </c>
      <c r="AA154" s="80">
        <f>SUMIFS('Histórico de Jogos'!$A:$A,'Histórico de Jogos'!$B:$B,"&gt;="&amp;AA$2,'Histórico de Jogos'!$B:$B,"&lt;="&amp;EOMONTH(AA$2,0),'Histórico de Jogos'!$D:$D,$A154,'Histórico de Jogos'!$F:$F,"V")</f>
        <v>0</v>
      </c>
      <c r="AB154" s="80">
        <f>SUMIFS('Histórico de Jogos'!$A:$A,'Histórico de Jogos'!$B:$B,"&gt;="&amp;AB$2,'Histórico de Jogos'!$B:$B,"&lt;="&amp;EOMONTH(AB$2,0),'Histórico de Jogos'!$D:$D,$A154,'Histórico de Jogos'!$F:$F,"V")</f>
        <v>0</v>
      </c>
      <c r="AC154" s="80">
        <f>SUMIFS('Histórico de Jogos'!$A:$A,'Histórico de Jogos'!$B:$B,"&gt;="&amp;AC$2,'Histórico de Jogos'!$B:$B,"&lt;="&amp;EOMONTH(AC$2,0),'Histórico de Jogos'!$D:$D,$A154,'Histórico de Jogos'!$F:$F,"V")</f>
        <v>0</v>
      </c>
      <c r="AD154" s="80">
        <f>SUMIFS('Histórico de Jogos'!$A:$A,'Histórico de Jogos'!$B:$B,"&gt;="&amp;AD$2,'Histórico de Jogos'!$B:$B,"&lt;="&amp;EOMONTH(AD$2,0),'Histórico de Jogos'!$D:$D,$A154,'Histórico de Jogos'!$F:$F,"V")</f>
        <v>0</v>
      </c>
      <c r="AE154" s="80">
        <f>SUMIFS('Histórico de Jogos'!$A:$A,'Histórico de Jogos'!$B:$B,"&gt;="&amp;AE$2,'Histórico de Jogos'!$B:$B,"&lt;="&amp;EOMONTH(AE$2,0),'Histórico de Jogos'!$D:$D,$A154,'Histórico de Jogos'!$F:$F,"V")</f>
        <v>0</v>
      </c>
      <c r="AF154" s="80">
        <f>SUMIFS('Histórico de Jogos'!$A:$A,'Histórico de Jogos'!$B:$B,"&gt;="&amp;AF$2,'Histórico de Jogos'!$B:$B,"&lt;="&amp;EOMONTH(AF$2,0),'Histórico de Jogos'!$D:$D,$A154,'Histórico de Jogos'!$F:$F,"V")</f>
        <v>0</v>
      </c>
      <c r="AG154" s="80">
        <f>SUMIFS('Histórico de Jogos'!$A:$A,'Histórico de Jogos'!$B:$B,"&gt;="&amp;AG$2,'Histórico de Jogos'!$B:$B,"&lt;="&amp;EOMONTH(AG$2,0),'Histórico de Jogos'!$D:$D,$A154,'Histórico de Jogos'!$F:$F,"V")</f>
        <v>0</v>
      </c>
    </row>
    <row r="155">
      <c r="A155" s="22" t="str">
        <f>Atletas!A:A</f>
        <v/>
      </c>
      <c r="N155" s="82">
        <f>SUMIFS('Histórico de Jogos'!$A:$A,'Histórico de Jogos'!$B:$B,"&gt;="&amp;N$2,'Histórico de Jogos'!$B:$B,"&lt;="&amp;EOMONTH(N$2,0),'Histórico de Jogos'!$D:$D,$A155)</f>
        <v>0</v>
      </c>
      <c r="O155" s="82">
        <f>SUMIFS('Histórico de Jogos'!$A:$A,'Histórico de Jogos'!$B:$B,"&gt;="&amp;O$2,'Histórico de Jogos'!$B:$B,"&lt;="&amp;EOMONTH(O$2,0),'Histórico de Jogos'!$D:$D,$A155)</f>
        <v>0</v>
      </c>
      <c r="P155" s="82">
        <f>SUMIFS('Histórico de Jogos'!$A:$A,'Histórico de Jogos'!$B:$B,"&gt;="&amp;P$2,'Histórico de Jogos'!$B:$B,"&lt;="&amp;EOMONTH(P$2,0),'Histórico de Jogos'!$D:$D,$A155)</f>
        <v>0</v>
      </c>
      <c r="Q155" s="82">
        <f>SUMIFS('Histórico de Jogos'!$A:$A,'Histórico de Jogos'!$B:$B,"&gt;="&amp;Q$2,'Histórico de Jogos'!$B:$B,"&lt;="&amp;EOMONTH(Q$2,0),'Histórico de Jogos'!$D:$D,$A155)</f>
        <v>0</v>
      </c>
      <c r="R155" s="79">
        <f>SUMIFS('Histórico de Jogos'!$A:$A,'Histórico de Jogos'!$B:$B,"&gt;="&amp;R$2,'Histórico de Jogos'!$B:$B,"&lt;="&amp;EOMONTH(R$2,0),'Histórico de Jogos'!$D:$D,$A155)</f>
        <v>0</v>
      </c>
      <c r="Z155" s="80">
        <f>SUMIFS('Histórico de Jogos'!$A:$A,'Histórico de Jogos'!$B:$B,"&gt;="&amp;Z$2,'Histórico de Jogos'!$B:$B,"&lt;="&amp;EOMONTH(Z$2,0),'Histórico de Jogos'!$D:$D,$A155,'Histórico de Jogos'!$F:$F,"V")</f>
        <v>0</v>
      </c>
      <c r="AA155" s="80">
        <f>SUMIFS('Histórico de Jogos'!$A:$A,'Histórico de Jogos'!$B:$B,"&gt;="&amp;AA$2,'Histórico de Jogos'!$B:$B,"&lt;="&amp;EOMONTH(AA$2,0),'Histórico de Jogos'!$D:$D,$A155,'Histórico de Jogos'!$F:$F,"V")</f>
        <v>0</v>
      </c>
      <c r="AB155" s="80">
        <f>SUMIFS('Histórico de Jogos'!$A:$A,'Histórico de Jogos'!$B:$B,"&gt;="&amp;AB$2,'Histórico de Jogos'!$B:$B,"&lt;="&amp;EOMONTH(AB$2,0),'Histórico de Jogos'!$D:$D,$A155,'Histórico de Jogos'!$F:$F,"V")</f>
        <v>0</v>
      </c>
      <c r="AC155" s="80">
        <f>SUMIFS('Histórico de Jogos'!$A:$A,'Histórico de Jogos'!$B:$B,"&gt;="&amp;AC$2,'Histórico de Jogos'!$B:$B,"&lt;="&amp;EOMONTH(AC$2,0),'Histórico de Jogos'!$D:$D,$A155,'Histórico de Jogos'!$F:$F,"V")</f>
        <v>0</v>
      </c>
      <c r="AD155" s="80">
        <f>SUMIFS('Histórico de Jogos'!$A:$A,'Histórico de Jogos'!$B:$B,"&gt;="&amp;AD$2,'Histórico de Jogos'!$B:$B,"&lt;="&amp;EOMONTH(AD$2,0),'Histórico de Jogos'!$D:$D,$A155,'Histórico de Jogos'!$F:$F,"V")</f>
        <v>0</v>
      </c>
      <c r="AE155" s="80">
        <f>SUMIFS('Histórico de Jogos'!$A:$A,'Histórico de Jogos'!$B:$B,"&gt;="&amp;AE$2,'Histórico de Jogos'!$B:$B,"&lt;="&amp;EOMONTH(AE$2,0),'Histórico de Jogos'!$D:$D,$A155,'Histórico de Jogos'!$F:$F,"V")</f>
        <v>0</v>
      </c>
      <c r="AF155" s="80">
        <f>SUMIFS('Histórico de Jogos'!$A:$A,'Histórico de Jogos'!$B:$B,"&gt;="&amp;AF$2,'Histórico de Jogos'!$B:$B,"&lt;="&amp;EOMONTH(AF$2,0),'Histórico de Jogos'!$D:$D,$A155,'Histórico de Jogos'!$F:$F,"V")</f>
        <v>0</v>
      </c>
      <c r="AG155" s="80">
        <f>SUMIFS('Histórico de Jogos'!$A:$A,'Histórico de Jogos'!$B:$B,"&gt;="&amp;AG$2,'Histórico de Jogos'!$B:$B,"&lt;="&amp;EOMONTH(AG$2,0),'Histórico de Jogos'!$D:$D,$A155,'Histórico de Jogos'!$F:$F,"V")</f>
        <v>0</v>
      </c>
    </row>
    <row r="156">
      <c r="A156" s="22" t="str">
        <f>Atletas!A:A</f>
        <v/>
      </c>
      <c r="N156" s="82">
        <f>SUMIFS('Histórico de Jogos'!$A:$A,'Histórico de Jogos'!$B:$B,"&gt;="&amp;N$2,'Histórico de Jogos'!$B:$B,"&lt;="&amp;EOMONTH(N$2,0),'Histórico de Jogos'!$D:$D,$A156)</f>
        <v>0</v>
      </c>
      <c r="O156" s="82">
        <f>SUMIFS('Histórico de Jogos'!$A:$A,'Histórico de Jogos'!$B:$B,"&gt;="&amp;O$2,'Histórico de Jogos'!$B:$B,"&lt;="&amp;EOMONTH(O$2,0),'Histórico de Jogos'!$D:$D,$A156)</f>
        <v>0</v>
      </c>
      <c r="P156" s="82">
        <f>SUMIFS('Histórico de Jogos'!$A:$A,'Histórico de Jogos'!$B:$B,"&gt;="&amp;P$2,'Histórico de Jogos'!$B:$B,"&lt;="&amp;EOMONTH(P$2,0),'Histórico de Jogos'!$D:$D,$A156)</f>
        <v>0</v>
      </c>
      <c r="Q156" s="82">
        <f>SUMIFS('Histórico de Jogos'!$A:$A,'Histórico de Jogos'!$B:$B,"&gt;="&amp;Q$2,'Histórico de Jogos'!$B:$B,"&lt;="&amp;EOMONTH(Q$2,0),'Histórico de Jogos'!$D:$D,$A156)</f>
        <v>0</v>
      </c>
      <c r="R156" s="79">
        <f>SUMIFS('Histórico de Jogos'!$A:$A,'Histórico de Jogos'!$B:$B,"&gt;="&amp;R$2,'Histórico de Jogos'!$B:$B,"&lt;="&amp;EOMONTH(R$2,0),'Histórico de Jogos'!$D:$D,$A156)</f>
        <v>0</v>
      </c>
      <c r="Z156" s="80">
        <f>SUMIFS('Histórico de Jogos'!$A:$A,'Histórico de Jogos'!$B:$B,"&gt;="&amp;Z$2,'Histórico de Jogos'!$B:$B,"&lt;="&amp;EOMONTH(Z$2,0),'Histórico de Jogos'!$D:$D,$A156,'Histórico de Jogos'!$F:$F,"V")</f>
        <v>0</v>
      </c>
      <c r="AA156" s="80">
        <f>SUMIFS('Histórico de Jogos'!$A:$A,'Histórico de Jogos'!$B:$B,"&gt;="&amp;AA$2,'Histórico de Jogos'!$B:$B,"&lt;="&amp;EOMONTH(AA$2,0),'Histórico de Jogos'!$D:$D,$A156,'Histórico de Jogos'!$F:$F,"V")</f>
        <v>0</v>
      </c>
      <c r="AB156" s="80">
        <f>SUMIFS('Histórico de Jogos'!$A:$A,'Histórico de Jogos'!$B:$B,"&gt;="&amp;AB$2,'Histórico de Jogos'!$B:$B,"&lt;="&amp;EOMONTH(AB$2,0),'Histórico de Jogos'!$D:$D,$A156,'Histórico de Jogos'!$F:$F,"V")</f>
        <v>0</v>
      </c>
      <c r="AC156" s="80">
        <f>SUMIFS('Histórico de Jogos'!$A:$A,'Histórico de Jogos'!$B:$B,"&gt;="&amp;AC$2,'Histórico de Jogos'!$B:$B,"&lt;="&amp;EOMONTH(AC$2,0),'Histórico de Jogos'!$D:$D,$A156,'Histórico de Jogos'!$F:$F,"V")</f>
        <v>0</v>
      </c>
      <c r="AD156" s="80">
        <f>SUMIFS('Histórico de Jogos'!$A:$A,'Histórico de Jogos'!$B:$B,"&gt;="&amp;AD$2,'Histórico de Jogos'!$B:$B,"&lt;="&amp;EOMONTH(AD$2,0),'Histórico de Jogos'!$D:$D,$A156,'Histórico de Jogos'!$F:$F,"V")</f>
        <v>0</v>
      </c>
      <c r="AE156" s="80">
        <f>SUMIFS('Histórico de Jogos'!$A:$A,'Histórico de Jogos'!$B:$B,"&gt;="&amp;AE$2,'Histórico de Jogos'!$B:$B,"&lt;="&amp;EOMONTH(AE$2,0),'Histórico de Jogos'!$D:$D,$A156,'Histórico de Jogos'!$F:$F,"V")</f>
        <v>0</v>
      </c>
      <c r="AF156" s="80">
        <f>SUMIFS('Histórico de Jogos'!$A:$A,'Histórico de Jogos'!$B:$B,"&gt;="&amp;AF$2,'Histórico de Jogos'!$B:$B,"&lt;="&amp;EOMONTH(AF$2,0),'Histórico de Jogos'!$D:$D,$A156,'Histórico de Jogos'!$F:$F,"V")</f>
        <v>0</v>
      </c>
      <c r="AG156" s="80">
        <f>SUMIFS('Histórico de Jogos'!$A:$A,'Histórico de Jogos'!$B:$B,"&gt;="&amp;AG$2,'Histórico de Jogos'!$B:$B,"&lt;="&amp;EOMONTH(AG$2,0),'Histórico de Jogos'!$D:$D,$A156,'Histórico de Jogos'!$F:$F,"V")</f>
        <v>0</v>
      </c>
    </row>
    <row r="157">
      <c r="A157" s="22" t="str">
        <f>Atletas!A:A</f>
        <v/>
      </c>
      <c r="N157" s="82">
        <f>SUMIFS('Histórico de Jogos'!$A:$A,'Histórico de Jogos'!$B:$B,"&gt;="&amp;N$2,'Histórico de Jogos'!$B:$B,"&lt;="&amp;EOMONTH(N$2,0),'Histórico de Jogos'!$D:$D,$A157)</f>
        <v>0</v>
      </c>
      <c r="O157" s="82">
        <f>SUMIFS('Histórico de Jogos'!$A:$A,'Histórico de Jogos'!$B:$B,"&gt;="&amp;O$2,'Histórico de Jogos'!$B:$B,"&lt;="&amp;EOMONTH(O$2,0),'Histórico de Jogos'!$D:$D,$A157)</f>
        <v>0</v>
      </c>
      <c r="P157" s="82">
        <f>SUMIFS('Histórico de Jogos'!$A:$A,'Histórico de Jogos'!$B:$B,"&gt;="&amp;P$2,'Histórico de Jogos'!$B:$B,"&lt;="&amp;EOMONTH(P$2,0),'Histórico de Jogos'!$D:$D,$A157)</f>
        <v>0</v>
      </c>
      <c r="Q157" s="82">
        <f>SUMIFS('Histórico de Jogos'!$A:$A,'Histórico de Jogos'!$B:$B,"&gt;="&amp;Q$2,'Histórico de Jogos'!$B:$B,"&lt;="&amp;EOMONTH(Q$2,0),'Histórico de Jogos'!$D:$D,$A157)</f>
        <v>0</v>
      </c>
      <c r="R157" s="79">
        <f>SUMIFS('Histórico de Jogos'!$A:$A,'Histórico de Jogos'!$B:$B,"&gt;="&amp;R$2,'Histórico de Jogos'!$B:$B,"&lt;="&amp;EOMONTH(R$2,0),'Histórico de Jogos'!$D:$D,$A157)</f>
        <v>0</v>
      </c>
      <c r="AD157" s="80">
        <f>SUMIFS('Histórico de Jogos'!$A:$A,'Histórico de Jogos'!$B:$B,"&gt;="&amp;AD$2,'Histórico de Jogos'!$B:$B,"&lt;="&amp;EOMONTH(AD$2,0),'Histórico de Jogos'!$D:$D,$A157,'Histórico de Jogos'!$F:$F,"V")</f>
        <v>0</v>
      </c>
      <c r="AE157" s="80">
        <f>SUMIFS('Histórico de Jogos'!$A:$A,'Histórico de Jogos'!$B:$B,"&gt;="&amp;AE$2,'Histórico de Jogos'!$B:$B,"&lt;="&amp;EOMONTH(AE$2,0),'Histórico de Jogos'!$D:$D,$A157,'Histórico de Jogos'!$F:$F,"V")</f>
        <v>0</v>
      </c>
      <c r="AF157" s="80">
        <f>SUMIFS('Histórico de Jogos'!$A:$A,'Histórico de Jogos'!$B:$B,"&gt;="&amp;AF$2,'Histórico de Jogos'!$B:$B,"&lt;="&amp;EOMONTH(AF$2,0),'Histórico de Jogos'!$D:$D,$A157,'Histórico de Jogos'!$F:$F,"V")</f>
        <v>0</v>
      </c>
      <c r="AG157" s="80">
        <f>SUMIFS('Histórico de Jogos'!$A:$A,'Histórico de Jogos'!$B:$B,"&gt;="&amp;AG$2,'Histórico de Jogos'!$B:$B,"&lt;="&amp;EOMONTH(AG$2,0),'Histórico de Jogos'!$D:$D,$A157,'Histórico de Jogos'!$F:$F,"V")</f>
        <v>0</v>
      </c>
    </row>
    <row r="158">
      <c r="A158" s="22" t="str">
        <f>Atletas!A:A</f>
        <v/>
      </c>
      <c r="N158" s="82">
        <f>SUMIFS('Histórico de Jogos'!$A:$A,'Histórico de Jogos'!$B:$B,"&gt;="&amp;N$2,'Histórico de Jogos'!$B:$B,"&lt;="&amp;EOMONTH(N$2,0),'Histórico de Jogos'!$D:$D,$A158)</f>
        <v>0</v>
      </c>
      <c r="O158" s="82">
        <f>SUMIFS('Histórico de Jogos'!$A:$A,'Histórico de Jogos'!$B:$B,"&gt;="&amp;O$2,'Histórico de Jogos'!$B:$B,"&lt;="&amp;EOMONTH(O$2,0),'Histórico de Jogos'!$D:$D,$A158)</f>
        <v>0</v>
      </c>
      <c r="P158" s="82">
        <f>SUMIFS('Histórico de Jogos'!$A:$A,'Histórico de Jogos'!$B:$B,"&gt;="&amp;P$2,'Histórico de Jogos'!$B:$B,"&lt;="&amp;EOMONTH(P$2,0),'Histórico de Jogos'!$D:$D,$A158)</f>
        <v>0</v>
      </c>
      <c r="Q158" s="82">
        <f>SUMIFS('Histórico de Jogos'!$A:$A,'Histórico de Jogos'!$B:$B,"&gt;="&amp;Q$2,'Histórico de Jogos'!$B:$B,"&lt;="&amp;EOMONTH(Q$2,0),'Histórico de Jogos'!$D:$D,$A158)</f>
        <v>0</v>
      </c>
      <c r="R158" s="79">
        <f>SUMIFS('Histórico de Jogos'!$A:$A,'Histórico de Jogos'!$B:$B,"&gt;="&amp;R$2,'Histórico de Jogos'!$B:$B,"&lt;="&amp;EOMONTH(R$2,0),'Histórico de Jogos'!$D:$D,$A158)</f>
        <v>0</v>
      </c>
    </row>
    <row r="159">
      <c r="A159" s="22" t="str">
        <f>Atletas!A:A</f>
        <v/>
      </c>
      <c r="N159" s="82">
        <f>SUMIFS('Histórico de Jogos'!$A:$A,'Histórico de Jogos'!$B:$B,"&gt;="&amp;N$2,'Histórico de Jogos'!$B:$B,"&lt;="&amp;EOMONTH(N$2,0),'Histórico de Jogos'!$D:$D,$A159)</f>
        <v>0</v>
      </c>
      <c r="O159" s="82">
        <f>SUMIFS('Histórico de Jogos'!$A:$A,'Histórico de Jogos'!$B:$B,"&gt;="&amp;O$2,'Histórico de Jogos'!$B:$B,"&lt;="&amp;EOMONTH(O$2,0),'Histórico de Jogos'!$D:$D,$A159)</f>
        <v>0</v>
      </c>
      <c r="P159" s="82">
        <f>SUMIFS('Histórico de Jogos'!$A:$A,'Histórico de Jogos'!$B:$B,"&gt;="&amp;P$2,'Histórico de Jogos'!$B:$B,"&lt;="&amp;EOMONTH(P$2,0),'Histórico de Jogos'!$D:$D,$A159)</f>
        <v>0</v>
      </c>
      <c r="Q159" s="82">
        <f>SUMIFS('Histórico de Jogos'!$A:$A,'Histórico de Jogos'!$B:$B,"&gt;="&amp;Q$2,'Histórico de Jogos'!$B:$B,"&lt;="&amp;EOMONTH(Q$2,0),'Histórico de Jogos'!$D:$D,$A159)</f>
        <v>0</v>
      </c>
      <c r="R159" s="79">
        <f>SUMIFS('Histórico de Jogos'!$A:$A,'Histórico de Jogos'!$B:$B,"&gt;="&amp;R$2,'Histórico de Jogos'!$B:$B,"&lt;="&amp;EOMONTH(R$2,0),'Histórico de Jogos'!$D:$D,$A159)</f>
        <v>0</v>
      </c>
    </row>
    <row r="160">
      <c r="A160" s="22" t="str">
        <f>Atletas!A:A</f>
        <v/>
      </c>
      <c r="N160" s="82">
        <f>SUMIFS('Histórico de Jogos'!$A:$A,'Histórico de Jogos'!$B:$B,"&gt;="&amp;N$2,'Histórico de Jogos'!$B:$B,"&lt;="&amp;EOMONTH(N$2,0),'Histórico de Jogos'!$D:$D,$A160)</f>
        <v>0</v>
      </c>
      <c r="O160" s="82">
        <f>SUMIFS('Histórico de Jogos'!$A:$A,'Histórico de Jogos'!$B:$B,"&gt;="&amp;O$2,'Histórico de Jogos'!$B:$B,"&lt;="&amp;EOMONTH(O$2,0),'Histórico de Jogos'!$D:$D,$A160)</f>
        <v>0</v>
      </c>
      <c r="P160" s="82">
        <f>SUMIFS('Histórico de Jogos'!$A:$A,'Histórico de Jogos'!$B:$B,"&gt;="&amp;P$2,'Histórico de Jogos'!$B:$B,"&lt;="&amp;EOMONTH(P$2,0),'Histórico de Jogos'!$D:$D,$A160)</f>
        <v>0</v>
      </c>
      <c r="Q160" s="82">
        <f>SUMIFS('Histórico de Jogos'!$A:$A,'Histórico de Jogos'!$B:$B,"&gt;="&amp;Q$2,'Histórico de Jogos'!$B:$B,"&lt;="&amp;EOMONTH(Q$2,0),'Histórico de Jogos'!$D:$D,$A160)</f>
        <v>0</v>
      </c>
      <c r="R160" s="79">
        <f>SUMIFS('Histórico de Jogos'!$A:$A,'Histórico de Jogos'!$B:$B,"&gt;="&amp;R$2,'Histórico de Jogos'!$B:$B,"&lt;="&amp;EOMONTH(R$2,0),'Histórico de Jogos'!$D:$D,$A160)</f>
        <v>0</v>
      </c>
    </row>
    <row r="161">
      <c r="A161" s="22" t="str">
        <f>Atletas!A:A</f>
        <v/>
      </c>
      <c r="N161" s="82">
        <f>SUMIFS('Histórico de Jogos'!$A:$A,'Histórico de Jogos'!$B:$B,"&gt;="&amp;N$2,'Histórico de Jogos'!$B:$B,"&lt;="&amp;EOMONTH(N$2,0),'Histórico de Jogos'!$D:$D,$A161)</f>
        <v>0</v>
      </c>
      <c r="O161" s="82">
        <f>SUMIFS('Histórico de Jogos'!$A:$A,'Histórico de Jogos'!$B:$B,"&gt;="&amp;O$2,'Histórico de Jogos'!$B:$B,"&lt;="&amp;EOMONTH(O$2,0),'Histórico de Jogos'!$D:$D,$A161)</f>
        <v>0</v>
      </c>
      <c r="P161" s="82">
        <f>SUMIFS('Histórico de Jogos'!$A:$A,'Histórico de Jogos'!$B:$B,"&gt;="&amp;P$2,'Histórico de Jogos'!$B:$B,"&lt;="&amp;EOMONTH(P$2,0),'Histórico de Jogos'!$D:$D,$A161)</f>
        <v>0</v>
      </c>
      <c r="Q161" s="82">
        <f>SUMIFS('Histórico de Jogos'!$A:$A,'Histórico de Jogos'!$B:$B,"&gt;="&amp;Q$2,'Histórico de Jogos'!$B:$B,"&lt;="&amp;EOMONTH(Q$2,0),'Histórico de Jogos'!$D:$D,$A161)</f>
        <v>0</v>
      </c>
      <c r="R161" s="79">
        <f>SUMIFS('Histórico de Jogos'!$A:$A,'Histórico de Jogos'!$B:$B,"&gt;="&amp;R$2,'Histórico de Jogos'!$B:$B,"&lt;="&amp;EOMONTH(R$2,0),'Histórico de Jogos'!$D:$D,$A161)</f>
        <v>0</v>
      </c>
    </row>
    <row r="162">
      <c r="A162" s="22" t="str">
        <f>Atletas!A:A</f>
        <v/>
      </c>
      <c r="N162" s="82">
        <f>SUMIFS('Histórico de Jogos'!$A:$A,'Histórico de Jogos'!$B:$B,"&gt;="&amp;N$2,'Histórico de Jogos'!$B:$B,"&lt;="&amp;EOMONTH(N$2,0),'Histórico de Jogos'!$D:$D,$A162)</f>
        <v>0</v>
      </c>
      <c r="O162" s="82">
        <f>SUMIFS('Histórico de Jogos'!$A:$A,'Histórico de Jogos'!$B:$B,"&gt;="&amp;O$2,'Histórico de Jogos'!$B:$B,"&lt;="&amp;EOMONTH(O$2,0),'Histórico de Jogos'!$D:$D,$A162)</f>
        <v>0</v>
      </c>
      <c r="P162" s="82">
        <f>SUMIFS('Histórico de Jogos'!$A:$A,'Histórico de Jogos'!$B:$B,"&gt;="&amp;P$2,'Histórico de Jogos'!$B:$B,"&lt;="&amp;EOMONTH(P$2,0),'Histórico de Jogos'!$D:$D,$A162)</f>
        <v>0</v>
      </c>
      <c r="Q162" s="82">
        <f>SUMIFS('Histórico de Jogos'!$A:$A,'Histórico de Jogos'!$B:$B,"&gt;="&amp;Q$2,'Histórico de Jogos'!$B:$B,"&lt;="&amp;EOMONTH(Q$2,0),'Histórico de Jogos'!$D:$D,$A162)</f>
        <v>0</v>
      </c>
      <c r="R162" s="79">
        <f>SUMIFS('Histórico de Jogos'!$A:$A,'Histórico de Jogos'!$B:$B,"&gt;="&amp;R$2,'Histórico de Jogos'!$B:$B,"&lt;="&amp;EOMONTH(R$2,0),'Histórico de Jogos'!$D:$D,$A162)</f>
        <v>0</v>
      </c>
    </row>
    <row r="163">
      <c r="A163" s="22" t="str">
        <f>Atletas!A:A</f>
        <v/>
      </c>
      <c r="N163" s="82">
        <f>SUMIFS('Histórico de Jogos'!$A:$A,'Histórico de Jogos'!$B:$B,"&gt;="&amp;N$2,'Histórico de Jogos'!$B:$B,"&lt;="&amp;EOMONTH(N$2,0),'Histórico de Jogos'!$D:$D,$A163)</f>
        <v>0</v>
      </c>
      <c r="O163" s="82">
        <f>SUMIFS('Histórico de Jogos'!$A:$A,'Histórico de Jogos'!$B:$B,"&gt;="&amp;O$2,'Histórico de Jogos'!$B:$B,"&lt;="&amp;EOMONTH(O$2,0),'Histórico de Jogos'!$D:$D,$A163)</f>
        <v>0</v>
      </c>
      <c r="P163" s="82">
        <f>SUMIFS('Histórico de Jogos'!$A:$A,'Histórico de Jogos'!$B:$B,"&gt;="&amp;P$2,'Histórico de Jogos'!$B:$B,"&lt;="&amp;EOMONTH(P$2,0),'Histórico de Jogos'!$D:$D,$A163)</f>
        <v>0</v>
      </c>
      <c r="Q163" s="82">
        <f>SUMIFS('Histórico de Jogos'!$A:$A,'Histórico de Jogos'!$B:$B,"&gt;="&amp;Q$2,'Histórico de Jogos'!$B:$B,"&lt;="&amp;EOMONTH(Q$2,0),'Histórico de Jogos'!$D:$D,$A163)</f>
        <v>0</v>
      </c>
      <c r="R163" s="79">
        <f>SUMIFS('Histórico de Jogos'!$A:$A,'Histórico de Jogos'!$B:$B,"&gt;="&amp;R$2,'Histórico de Jogos'!$B:$B,"&lt;="&amp;EOMONTH(R$2,0),'Histórico de Jogos'!$D:$D,$A163)</f>
        <v>0</v>
      </c>
    </row>
    <row r="164">
      <c r="A164" s="22" t="str">
        <f>Atletas!A:A</f>
        <v/>
      </c>
      <c r="N164" s="82">
        <f>SUMIFS('Histórico de Jogos'!$A:$A,'Histórico de Jogos'!$B:$B,"&gt;="&amp;N$2,'Histórico de Jogos'!$B:$B,"&lt;="&amp;EOMONTH(N$2,0),'Histórico de Jogos'!$D:$D,$A164)</f>
        <v>0</v>
      </c>
      <c r="O164" s="82">
        <f>SUMIFS('Histórico de Jogos'!$A:$A,'Histórico de Jogos'!$B:$B,"&gt;="&amp;O$2,'Histórico de Jogos'!$B:$B,"&lt;="&amp;EOMONTH(O$2,0),'Histórico de Jogos'!$D:$D,$A164)</f>
        <v>0</v>
      </c>
      <c r="P164" s="82">
        <f>SUMIFS('Histórico de Jogos'!$A:$A,'Histórico de Jogos'!$B:$B,"&gt;="&amp;P$2,'Histórico de Jogos'!$B:$B,"&lt;="&amp;EOMONTH(P$2,0),'Histórico de Jogos'!$D:$D,$A164)</f>
        <v>0</v>
      </c>
      <c r="Q164" s="82">
        <f>SUMIFS('Histórico de Jogos'!$A:$A,'Histórico de Jogos'!$B:$B,"&gt;="&amp;Q$2,'Histórico de Jogos'!$B:$B,"&lt;="&amp;EOMONTH(Q$2,0),'Histórico de Jogos'!$D:$D,$A164)</f>
        <v>0</v>
      </c>
      <c r="R164" s="79">
        <f>SUMIFS('Histórico de Jogos'!$A:$A,'Histórico de Jogos'!$B:$B,"&gt;="&amp;R$2,'Histórico de Jogos'!$B:$B,"&lt;="&amp;EOMONTH(R$2,0),'Histórico de Jogos'!$D:$D,$A164)</f>
        <v>0</v>
      </c>
    </row>
    <row r="165">
      <c r="A165" s="22" t="str">
        <f>Atletas!A:A</f>
        <v/>
      </c>
      <c r="N165" s="82">
        <f>SUMIFS('Histórico de Jogos'!$A:$A,'Histórico de Jogos'!$B:$B,"&gt;="&amp;N$2,'Histórico de Jogos'!$B:$B,"&lt;="&amp;EOMONTH(N$2,0),'Histórico de Jogos'!$D:$D,$A165)</f>
        <v>0</v>
      </c>
      <c r="O165" s="82">
        <f>SUMIFS('Histórico de Jogos'!$A:$A,'Histórico de Jogos'!$B:$B,"&gt;="&amp;O$2,'Histórico de Jogos'!$B:$B,"&lt;="&amp;EOMONTH(O$2,0),'Histórico de Jogos'!$D:$D,$A165)</f>
        <v>0</v>
      </c>
      <c r="P165" s="82">
        <f>SUMIFS('Histórico de Jogos'!$A:$A,'Histórico de Jogos'!$B:$B,"&gt;="&amp;P$2,'Histórico de Jogos'!$B:$B,"&lt;="&amp;EOMONTH(P$2,0),'Histórico de Jogos'!$D:$D,$A165)</f>
        <v>0</v>
      </c>
      <c r="Q165" s="82">
        <f>SUMIFS('Histórico de Jogos'!$A:$A,'Histórico de Jogos'!$B:$B,"&gt;="&amp;Q$2,'Histórico de Jogos'!$B:$B,"&lt;="&amp;EOMONTH(Q$2,0),'Histórico de Jogos'!$D:$D,$A165)</f>
        <v>0</v>
      </c>
      <c r="R165" s="79">
        <f>SUMIFS('Histórico de Jogos'!$A:$A,'Histórico de Jogos'!$B:$B,"&gt;="&amp;R$2,'Histórico de Jogos'!$B:$B,"&lt;="&amp;EOMONTH(R$2,0),'Histórico de Jogos'!$D:$D,$A165)</f>
        <v>0</v>
      </c>
    </row>
    <row r="166">
      <c r="A166" s="22" t="str">
        <f>Atletas!A:A</f>
        <v/>
      </c>
      <c r="N166" s="82">
        <f>SUMIFS('Histórico de Jogos'!$A:$A,'Histórico de Jogos'!$B:$B,"&gt;="&amp;N$2,'Histórico de Jogos'!$B:$B,"&lt;="&amp;EOMONTH(N$2,0),'Histórico de Jogos'!$D:$D,$A166)</f>
        <v>0</v>
      </c>
      <c r="O166" s="82">
        <f>SUMIFS('Histórico de Jogos'!$A:$A,'Histórico de Jogos'!$B:$B,"&gt;="&amp;O$2,'Histórico de Jogos'!$B:$B,"&lt;="&amp;EOMONTH(O$2,0),'Histórico de Jogos'!$D:$D,$A166)</f>
        <v>0</v>
      </c>
      <c r="P166" s="82">
        <f>SUMIFS('Histórico de Jogos'!$A:$A,'Histórico de Jogos'!$B:$B,"&gt;="&amp;P$2,'Histórico de Jogos'!$B:$B,"&lt;="&amp;EOMONTH(P$2,0),'Histórico de Jogos'!$D:$D,$A166)</f>
        <v>0</v>
      </c>
      <c r="Q166" s="82">
        <f>SUMIFS('Histórico de Jogos'!$A:$A,'Histórico de Jogos'!$B:$B,"&gt;="&amp;Q$2,'Histórico de Jogos'!$B:$B,"&lt;="&amp;EOMONTH(Q$2,0),'Histórico de Jogos'!$D:$D,$A166)</f>
        <v>0</v>
      </c>
      <c r="R166" s="79">
        <f>SUMIFS('Histórico de Jogos'!$A:$A,'Histórico de Jogos'!$B:$B,"&gt;="&amp;R$2,'Histórico de Jogos'!$B:$B,"&lt;="&amp;EOMONTH(R$2,0),'Histórico de Jogos'!$D:$D,$A166)</f>
        <v>0</v>
      </c>
    </row>
    <row r="167">
      <c r="A167" s="22" t="str">
        <f>Atletas!A:A</f>
        <v/>
      </c>
      <c r="N167" s="82">
        <f>SUMIFS('Histórico de Jogos'!$A:$A,'Histórico de Jogos'!$B:$B,"&gt;="&amp;N$2,'Histórico de Jogos'!$B:$B,"&lt;="&amp;EOMONTH(N$2,0),'Histórico de Jogos'!$D:$D,$A167)</f>
        <v>0</v>
      </c>
      <c r="O167" s="82">
        <f>SUMIFS('Histórico de Jogos'!$A:$A,'Histórico de Jogos'!$B:$B,"&gt;="&amp;O$2,'Histórico de Jogos'!$B:$B,"&lt;="&amp;EOMONTH(O$2,0),'Histórico de Jogos'!$D:$D,$A167)</f>
        <v>0</v>
      </c>
      <c r="P167" s="82">
        <f>SUMIFS('Histórico de Jogos'!$A:$A,'Histórico de Jogos'!$B:$B,"&gt;="&amp;P$2,'Histórico de Jogos'!$B:$B,"&lt;="&amp;EOMONTH(P$2,0),'Histórico de Jogos'!$D:$D,$A167)</f>
        <v>0</v>
      </c>
      <c r="Q167" s="82">
        <f>SUMIFS('Histórico de Jogos'!$A:$A,'Histórico de Jogos'!$B:$B,"&gt;="&amp;Q$2,'Histórico de Jogos'!$B:$B,"&lt;="&amp;EOMONTH(Q$2,0),'Histórico de Jogos'!$D:$D,$A167)</f>
        <v>0</v>
      </c>
      <c r="R167" s="79">
        <f>SUMIFS('Histórico de Jogos'!$A:$A,'Histórico de Jogos'!$B:$B,"&gt;="&amp;R$2,'Histórico de Jogos'!$B:$B,"&lt;="&amp;EOMONTH(R$2,0),'Histórico de Jogos'!$D:$D,$A167)</f>
        <v>0</v>
      </c>
    </row>
    <row r="168">
      <c r="A168" s="22" t="str">
        <f>Atletas!A:A</f>
        <v/>
      </c>
      <c r="N168" s="82">
        <f>SUMIFS('Histórico de Jogos'!$A:$A,'Histórico de Jogos'!$B:$B,"&gt;="&amp;N$2,'Histórico de Jogos'!$B:$B,"&lt;="&amp;EOMONTH(N$2,0),'Histórico de Jogos'!$D:$D,$A168)</f>
        <v>0</v>
      </c>
      <c r="O168" s="82">
        <f>SUMIFS('Histórico de Jogos'!$A:$A,'Histórico de Jogos'!$B:$B,"&gt;="&amp;O$2,'Histórico de Jogos'!$B:$B,"&lt;="&amp;EOMONTH(O$2,0),'Histórico de Jogos'!$D:$D,$A168)</f>
        <v>0</v>
      </c>
      <c r="P168" s="82">
        <f>SUMIFS('Histórico de Jogos'!$A:$A,'Histórico de Jogos'!$B:$B,"&gt;="&amp;P$2,'Histórico de Jogos'!$B:$B,"&lt;="&amp;EOMONTH(P$2,0),'Histórico de Jogos'!$D:$D,$A168)</f>
        <v>0</v>
      </c>
      <c r="Q168" s="82">
        <f>SUMIFS('Histórico de Jogos'!$A:$A,'Histórico de Jogos'!$B:$B,"&gt;="&amp;Q$2,'Histórico de Jogos'!$B:$B,"&lt;="&amp;EOMONTH(Q$2,0),'Histórico de Jogos'!$D:$D,$A168)</f>
        <v>0</v>
      </c>
      <c r="R168" s="79">
        <f>SUMIFS('Histórico de Jogos'!$A:$A,'Histórico de Jogos'!$B:$B,"&gt;="&amp;R$2,'Histórico de Jogos'!$B:$B,"&lt;="&amp;EOMONTH(R$2,0),'Histórico de Jogos'!$D:$D,$A168)</f>
        <v>0</v>
      </c>
    </row>
    <row r="169">
      <c r="A169" s="22" t="str">
        <f>Atletas!A:A</f>
        <v/>
      </c>
      <c r="N169" s="82">
        <f>SUMIFS('Histórico de Jogos'!$A:$A,'Histórico de Jogos'!$B:$B,"&gt;="&amp;N$2,'Histórico de Jogos'!$B:$B,"&lt;="&amp;EOMONTH(N$2,0),'Histórico de Jogos'!$D:$D,$A169)</f>
        <v>0</v>
      </c>
      <c r="O169" s="82">
        <f>SUMIFS('Histórico de Jogos'!$A:$A,'Histórico de Jogos'!$B:$B,"&gt;="&amp;O$2,'Histórico de Jogos'!$B:$B,"&lt;="&amp;EOMONTH(O$2,0),'Histórico de Jogos'!$D:$D,$A169)</f>
        <v>0</v>
      </c>
      <c r="P169" s="82">
        <f>SUMIFS('Histórico de Jogos'!$A:$A,'Histórico de Jogos'!$B:$B,"&gt;="&amp;P$2,'Histórico de Jogos'!$B:$B,"&lt;="&amp;EOMONTH(P$2,0),'Histórico de Jogos'!$D:$D,$A169)</f>
        <v>0</v>
      </c>
      <c r="Q169" s="82">
        <f>SUMIFS('Histórico de Jogos'!$A:$A,'Histórico de Jogos'!$B:$B,"&gt;="&amp;Q$2,'Histórico de Jogos'!$B:$B,"&lt;="&amp;EOMONTH(Q$2,0),'Histórico de Jogos'!$D:$D,$A169)</f>
        <v>0</v>
      </c>
      <c r="R169" s="79">
        <f>SUMIFS('Histórico de Jogos'!$A:$A,'Histórico de Jogos'!$B:$B,"&gt;="&amp;R$2,'Histórico de Jogos'!$B:$B,"&lt;="&amp;EOMONTH(R$2,0),'Histórico de Jogos'!$D:$D,$A169)</f>
        <v>0</v>
      </c>
    </row>
    <row r="170">
      <c r="A170" s="22" t="str">
        <f>Atletas!A:A</f>
        <v/>
      </c>
      <c r="N170" s="82">
        <f>SUMIFS('Histórico de Jogos'!$A:$A,'Histórico de Jogos'!$B:$B,"&gt;="&amp;N$2,'Histórico de Jogos'!$B:$B,"&lt;="&amp;EOMONTH(N$2,0),'Histórico de Jogos'!$D:$D,$A170)</f>
        <v>0</v>
      </c>
      <c r="O170" s="82">
        <f>SUMIFS('Histórico de Jogos'!$A:$A,'Histórico de Jogos'!$B:$B,"&gt;="&amp;O$2,'Histórico de Jogos'!$B:$B,"&lt;="&amp;EOMONTH(O$2,0),'Histórico de Jogos'!$D:$D,$A170)</f>
        <v>0</v>
      </c>
      <c r="P170" s="82">
        <f>SUMIFS('Histórico de Jogos'!$A:$A,'Histórico de Jogos'!$B:$B,"&gt;="&amp;P$2,'Histórico de Jogos'!$B:$B,"&lt;="&amp;EOMONTH(P$2,0),'Histórico de Jogos'!$D:$D,$A170)</f>
        <v>0</v>
      </c>
      <c r="Q170" s="82">
        <f>SUMIFS('Histórico de Jogos'!$A:$A,'Histórico de Jogos'!$B:$B,"&gt;="&amp;Q$2,'Histórico de Jogos'!$B:$B,"&lt;="&amp;EOMONTH(Q$2,0),'Histórico de Jogos'!$D:$D,$A170)</f>
        <v>0</v>
      </c>
      <c r="R170" s="79">
        <f>SUMIFS('Histórico de Jogos'!$A:$A,'Histórico de Jogos'!$B:$B,"&gt;="&amp;R$2,'Histórico de Jogos'!$B:$B,"&lt;="&amp;EOMONTH(R$2,0),'Histórico de Jogos'!$D:$D,$A170)</f>
        <v>0</v>
      </c>
    </row>
    <row r="171">
      <c r="A171" s="22" t="str">
        <f>Atletas!A:A</f>
        <v/>
      </c>
      <c r="N171" s="82">
        <f>SUMIFS('Histórico de Jogos'!$A:$A,'Histórico de Jogos'!$B:$B,"&gt;="&amp;N$2,'Histórico de Jogos'!$B:$B,"&lt;="&amp;EOMONTH(N$2,0),'Histórico de Jogos'!$D:$D,$A171)</f>
        <v>0</v>
      </c>
      <c r="O171" s="82">
        <f>SUMIFS('Histórico de Jogos'!$A:$A,'Histórico de Jogos'!$B:$B,"&gt;="&amp;O$2,'Histórico de Jogos'!$B:$B,"&lt;="&amp;EOMONTH(O$2,0),'Histórico de Jogos'!$D:$D,$A171)</f>
        <v>0</v>
      </c>
      <c r="P171" s="82">
        <f>SUMIFS('Histórico de Jogos'!$A:$A,'Histórico de Jogos'!$B:$B,"&gt;="&amp;P$2,'Histórico de Jogos'!$B:$B,"&lt;="&amp;EOMONTH(P$2,0),'Histórico de Jogos'!$D:$D,$A171)</f>
        <v>0</v>
      </c>
      <c r="Q171" s="82">
        <f>SUMIFS('Histórico de Jogos'!$A:$A,'Histórico de Jogos'!$B:$B,"&gt;="&amp;Q$2,'Histórico de Jogos'!$B:$B,"&lt;="&amp;EOMONTH(Q$2,0),'Histórico de Jogos'!$D:$D,$A171)</f>
        <v>0</v>
      </c>
      <c r="R171" s="79">
        <f>SUMIFS('Histórico de Jogos'!$A:$A,'Histórico de Jogos'!$B:$B,"&gt;="&amp;R$2,'Histórico de Jogos'!$B:$B,"&lt;="&amp;EOMONTH(R$2,0),'Histórico de Jogos'!$D:$D,$A171)</f>
        <v>0</v>
      </c>
    </row>
    <row r="172">
      <c r="A172" s="22" t="str">
        <f>Atletas!A:A</f>
        <v/>
      </c>
      <c r="N172" s="82">
        <f>SUMIFS('Histórico de Jogos'!$A:$A,'Histórico de Jogos'!$B:$B,"&gt;="&amp;N$2,'Histórico de Jogos'!$B:$B,"&lt;="&amp;EOMONTH(N$2,0),'Histórico de Jogos'!$D:$D,$A172)</f>
        <v>0</v>
      </c>
      <c r="O172" s="82">
        <f>SUMIFS('Histórico de Jogos'!$A:$A,'Histórico de Jogos'!$B:$B,"&gt;="&amp;O$2,'Histórico de Jogos'!$B:$B,"&lt;="&amp;EOMONTH(O$2,0),'Histórico de Jogos'!$D:$D,$A172)</f>
        <v>0</v>
      </c>
      <c r="P172" s="82">
        <f>SUMIFS('Histórico de Jogos'!$A:$A,'Histórico de Jogos'!$B:$B,"&gt;="&amp;P$2,'Histórico de Jogos'!$B:$B,"&lt;="&amp;EOMONTH(P$2,0),'Histórico de Jogos'!$D:$D,$A172)</f>
        <v>0</v>
      </c>
      <c r="Q172" s="82">
        <f>SUMIFS('Histórico de Jogos'!$A:$A,'Histórico de Jogos'!$B:$B,"&gt;="&amp;Q$2,'Histórico de Jogos'!$B:$B,"&lt;="&amp;EOMONTH(Q$2,0),'Histórico de Jogos'!$D:$D,$A172)</f>
        <v>0</v>
      </c>
      <c r="R172" s="79">
        <f>SUMIFS('Histórico de Jogos'!$A:$A,'Histórico de Jogos'!$B:$B,"&gt;="&amp;R$2,'Histórico de Jogos'!$B:$B,"&lt;="&amp;EOMONTH(R$2,0),'Histórico de Jogos'!$D:$D,$A172)</f>
        <v>0</v>
      </c>
    </row>
    <row r="173">
      <c r="A173" s="22" t="str">
        <f>Atletas!A:A</f>
        <v/>
      </c>
      <c r="N173" s="82">
        <f>SUMIFS('Histórico de Jogos'!$A:$A,'Histórico de Jogos'!$B:$B,"&gt;="&amp;N$2,'Histórico de Jogos'!$B:$B,"&lt;="&amp;EOMONTH(N$2,0),'Histórico de Jogos'!$D:$D,$A173)</f>
        <v>0</v>
      </c>
      <c r="O173" s="82">
        <f>SUMIFS('Histórico de Jogos'!$A:$A,'Histórico de Jogos'!$B:$B,"&gt;="&amp;O$2,'Histórico de Jogos'!$B:$B,"&lt;="&amp;EOMONTH(O$2,0),'Histórico de Jogos'!$D:$D,$A173)</f>
        <v>0</v>
      </c>
      <c r="P173" s="82">
        <f>SUMIFS('Histórico de Jogos'!$A:$A,'Histórico de Jogos'!$B:$B,"&gt;="&amp;P$2,'Histórico de Jogos'!$B:$B,"&lt;="&amp;EOMONTH(P$2,0),'Histórico de Jogos'!$D:$D,$A173)</f>
        <v>0</v>
      </c>
      <c r="Q173" s="82">
        <f>SUMIFS('Histórico de Jogos'!$A:$A,'Histórico de Jogos'!$B:$B,"&gt;="&amp;Q$2,'Histórico de Jogos'!$B:$B,"&lt;="&amp;EOMONTH(Q$2,0),'Histórico de Jogos'!$D:$D,$A173)</f>
        <v>0</v>
      </c>
      <c r="R173" s="79">
        <f>SUMIFS('Histórico de Jogos'!$A:$A,'Histórico de Jogos'!$B:$B,"&gt;="&amp;R$2,'Histórico de Jogos'!$B:$B,"&lt;="&amp;EOMONTH(R$2,0),'Histórico de Jogos'!$D:$D,$A173)</f>
        <v>0</v>
      </c>
    </row>
    <row r="174">
      <c r="A174" s="22" t="str">
        <f>Atletas!A:A</f>
        <v/>
      </c>
      <c r="N174" s="82">
        <f>SUMIFS('Histórico de Jogos'!$A:$A,'Histórico de Jogos'!$B:$B,"&gt;="&amp;N$2,'Histórico de Jogos'!$B:$B,"&lt;="&amp;EOMONTH(N$2,0),'Histórico de Jogos'!$D:$D,$A174)</f>
        <v>0</v>
      </c>
      <c r="O174" s="82">
        <f>SUMIFS('Histórico de Jogos'!$A:$A,'Histórico de Jogos'!$B:$B,"&gt;="&amp;O$2,'Histórico de Jogos'!$B:$B,"&lt;="&amp;EOMONTH(O$2,0),'Histórico de Jogos'!$D:$D,$A174)</f>
        <v>0</v>
      </c>
      <c r="P174" s="82">
        <f>SUMIFS('Histórico de Jogos'!$A:$A,'Histórico de Jogos'!$B:$B,"&gt;="&amp;P$2,'Histórico de Jogos'!$B:$B,"&lt;="&amp;EOMONTH(P$2,0),'Histórico de Jogos'!$D:$D,$A174)</f>
        <v>0</v>
      </c>
      <c r="Q174" s="82">
        <f>SUMIFS('Histórico de Jogos'!$A:$A,'Histórico de Jogos'!$B:$B,"&gt;="&amp;Q$2,'Histórico de Jogos'!$B:$B,"&lt;="&amp;EOMONTH(Q$2,0),'Histórico de Jogos'!$D:$D,$A174)</f>
        <v>0</v>
      </c>
      <c r="R174" s="79">
        <f>SUMIFS('Histórico de Jogos'!$A:$A,'Histórico de Jogos'!$B:$B,"&gt;="&amp;R$2,'Histórico de Jogos'!$B:$B,"&lt;="&amp;EOMONTH(R$2,0),'Histórico de Jogos'!$D:$D,$A174)</f>
        <v>0</v>
      </c>
    </row>
    <row r="175">
      <c r="A175" s="22" t="str">
        <f>Atletas!A:A</f>
        <v/>
      </c>
      <c r="N175" s="82">
        <f>SUMIFS('Histórico de Jogos'!$A:$A,'Histórico de Jogos'!$B:$B,"&gt;="&amp;N$2,'Histórico de Jogos'!$B:$B,"&lt;="&amp;EOMONTH(N$2,0),'Histórico de Jogos'!$D:$D,$A175)</f>
        <v>0</v>
      </c>
      <c r="O175" s="82">
        <f>SUMIFS('Histórico de Jogos'!$A:$A,'Histórico de Jogos'!$B:$B,"&gt;="&amp;O$2,'Histórico de Jogos'!$B:$B,"&lt;="&amp;EOMONTH(O$2,0),'Histórico de Jogos'!$D:$D,$A175)</f>
        <v>0</v>
      </c>
      <c r="P175" s="82">
        <f>SUMIFS('Histórico de Jogos'!$A:$A,'Histórico de Jogos'!$B:$B,"&gt;="&amp;P$2,'Histórico de Jogos'!$B:$B,"&lt;="&amp;EOMONTH(P$2,0),'Histórico de Jogos'!$D:$D,$A175)</f>
        <v>0</v>
      </c>
      <c r="Q175" s="82">
        <f>SUMIFS('Histórico de Jogos'!$A:$A,'Histórico de Jogos'!$B:$B,"&gt;="&amp;Q$2,'Histórico de Jogos'!$B:$B,"&lt;="&amp;EOMONTH(Q$2,0),'Histórico de Jogos'!$D:$D,$A175)</f>
        <v>0</v>
      </c>
      <c r="R175" s="79">
        <f>SUMIFS('Histórico de Jogos'!$A:$A,'Histórico de Jogos'!$B:$B,"&gt;="&amp;R$2,'Histórico de Jogos'!$B:$B,"&lt;="&amp;EOMONTH(R$2,0),'Histórico de Jogos'!$D:$D,$A175)</f>
        <v>0</v>
      </c>
    </row>
    <row r="176">
      <c r="A176" s="22" t="str">
        <f>Atletas!A:A</f>
        <v/>
      </c>
      <c r="N176" s="82">
        <f>SUMIFS('Histórico de Jogos'!$A:$A,'Histórico de Jogos'!$B:$B,"&gt;="&amp;N$2,'Histórico de Jogos'!$B:$B,"&lt;="&amp;EOMONTH(N$2,0),'Histórico de Jogos'!$D:$D,$A176)</f>
        <v>0</v>
      </c>
      <c r="O176" s="82">
        <f>SUMIFS('Histórico de Jogos'!$A:$A,'Histórico de Jogos'!$B:$B,"&gt;="&amp;O$2,'Histórico de Jogos'!$B:$B,"&lt;="&amp;EOMONTH(O$2,0),'Histórico de Jogos'!$D:$D,$A176)</f>
        <v>0</v>
      </c>
      <c r="P176" s="82">
        <f>SUMIFS('Histórico de Jogos'!$A:$A,'Histórico de Jogos'!$B:$B,"&gt;="&amp;P$2,'Histórico de Jogos'!$B:$B,"&lt;="&amp;EOMONTH(P$2,0),'Histórico de Jogos'!$D:$D,$A176)</f>
        <v>0</v>
      </c>
      <c r="Q176" s="82">
        <f>SUMIFS('Histórico de Jogos'!$A:$A,'Histórico de Jogos'!$B:$B,"&gt;="&amp;Q$2,'Histórico de Jogos'!$B:$B,"&lt;="&amp;EOMONTH(Q$2,0),'Histórico de Jogos'!$D:$D,$A176)</f>
        <v>0</v>
      </c>
      <c r="R176" s="79">
        <f>SUMIFS('Histórico de Jogos'!$A:$A,'Histórico de Jogos'!$B:$B,"&gt;="&amp;R$2,'Histórico de Jogos'!$B:$B,"&lt;="&amp;EOMONTH(R$2,0),'Histórico de Jogos'!$D:$D,$A176)</f>
        <v>0</v>
      </c>
    </row>
    <row r="177">
      <c r="A177" s="22" t="str">
        <f>Atletas!A:A</f>
        <v/>
      </c>
      <c r="N177" s="82">
        <f>SUMIFS('Histórico de Jogos'!$A:$A,'Histórico de Jogos'!$B:$B,"&gt;="&amp;N$2,'Histórico de Jogos'!$B:$B,"&lt;="&amp;EOMONTH(N$2,0),'Histórico de Jogos'!$D:$D,$A177)</f>
        <v>0</v>
      </c>
      <c r="O177" s="82">
        <f>SUMIFS('Histórico de Jogos'!$A:$A,'Histórico de Jogos'!$B:$B,"&gt;="&amp;O$2,'Histórico de Jogos'!$B:$B,"&lt;="&amp;EOMONTH(O$2,0),'Histórico de Jogos'!$D:$D,$A177)</f>
        <v>0</v>
      </c>
      <c r="P177" s="82">
        <f>SUMIFS('Histórico de Jogos'!$A:$A,'Histórico de Jogos'!$B:$B,"&gt;="&amp;P$2,'Histórico de Jogos'!$B:$B,"&lt;="&amp;EOMONTH(P$2,0),'Histórico de Jogos'!$D:$D,$A177)</f>
        <v>0</v>
      </c>
      <c r="Q177" s="82">
        <f>SUMIFS('Histórico de Jogos'!$A:$A,'Histórico de Jogos'!$B:$B,"&gt;="&amp;Q$2,'Histórico de Jogos'!$B:$B,"&lt;="&amp;EOMONTH(Q$2,0),'Histórico de Jogos'!$D:$D,$A177)</f>
        <v>0</v>
      </c>
    </row>
    <row r="178">
      <c r="A178" s="22" t="str">
        <f>Atletas!A:A</f>
        <v/>
      </c>
      <c r="N178" s="82">
        <f>SUMIFS('Histórico de Jogos'!$A:$A,'Histórico de Jogos'!$B:$B,"&gt;="&amp;N$2,'Histórico de Jogos'!$B:$B,"&lt;="&amp;EOMONTH(N$2,0),'Histórico de Jogos'!$D:$D,$A178)</f>
        <v>0</v>
      </c>
      <c r="O178" s="82">
        <f>SUMIFS('Histórico de Jogos'!$A:$A,'Histórico de Jogos'!$B:$B,"&gt;="&amp;O$2,'Histórico de Jogos'!$B:$B,"&lt;="&amp;EOMONTH(O$2,0),'Histórico de Jogos'!$D:$D,$A178)</f>
        <v>0</v>
      </c>
      <c r="P178" s="82">
        <f>SUMIFS('Histórico de Jogos'!$A:$A,'Histórico de Jogos'!$B:$B,"&gt;="&amp;P$2,'Histórico de Jogos'!$B:$B,"&lt;="&amp;EOMONTH(P$2,0),'Histórico de Jogos'!$D:$D,$A178)</f>
        <v>0</v>
      </c>
      <c r="Q178" s="82">
        <f>SUMIFS('Histórico de Jogos'!$A:$A,'Histórico de Jogos'!$B:$B,"&gt;="&amp;Q$2,'Histórico de Jogos'!$B:$B,"&lt;="&amp;EOMONTH(Q$2,0),'Histórico de Jogos'!$D:$D,$A178)</f>
        <v>0</v>
      </c>
    </row>
    <row r="179">
      <c r="A179" s="22" t="str">
        <f>Atletas!A:A</f>
        <v/>
      </c>
      <c r="N179" s="82">
        <f>SUMIFS('Histórico de Jogos'!$A:$A,'Histórico de Jogos'!$B:$B,"&gt;="&amp;N$2,'Histórico de Jogos'!$B:$B,"&lt;="&amp;EOMONTH(N$2,0),'Histórico de Jogos'!$D:$D,$A179)</f>
        <v>0</v>
      </c>
      <c r="O179" s="82">
        <f>SUMIFS('Histórico de Jogos'!$A:$A,'Histórico de Jogos'!$B:$B,"&gt;="&amp;O$2,'Histórico de Jogos'!$B:$B,"&lt;="&amp;EOMONTH(O$2,0),'Histórico de Jogos'!$D:$D,$A179)</f>
        <v>0</v>
      </c>
      <c r="P179" s="82">
        <f>SUMIFS('Histórico de Jogos'!$A:$A,'Histórico de Jogos'!$B:$B,"&gt;="&amp;P$2,'Histórico de Jogos'!$B:$B,"&lt;="&amp;EOMONTH(P$2,0),'Histórico de Jogos'!$D:$D,$A179)</f>
        <v>0</v>
      </c>
      <c r="Q179" s="82">
        <f>SUMIFS('Histórico de Jogos'!$A:$A,'Histórico de Jogos'!$B:$B,"&gt;="&amp;Q$2,'Histórico de Jogos'!$B:$B,"&lt;="&amp;EOMONTH(Q$2,0),'Histórico de Jogos'!$D:$D,$A179)</f>
        <v>0</v>
      </c>
    </row>
    <row r="180">
      <c r="A180" s="22" t="str">
        <f>Atletas!A:A</f>
        <v/>
      </c>
      <c r="N180" s="82">
        <f>SUMIFS('Histórico de Jogos'!$A:$A,'Histórico de Jogos'!$B:$B,"&gt;="&amp;N$2,'Histórico de Jogos'!$B:$B,"&lt;="&amp;EOMONTH(N$2,0),'Histórico de Jogos'!$D:$D,$A180)</f>
        <v>0</v>
      </c>
      <c r="O180" s="82">
        <f>SUMIFS('Histórico de Jogos'!$A:$A,'Histórico de Jogos'!$B:$B,"&gt;="&amp;O$2,'Histórico de Jogos'!$B:$B,"&lt;="&amp;EOMONTH(O$2,0),'Histórico de Jogos'!$D:$D,$A180)</f>
        <v>0</v>
      </c>
      <c r="P180" s="82">
        <f>SUMIFS('Histórico de Jogos'!$A:$A,'Histórico de Jogos'!$B:$B,"&gt;="&amp;P$2,'Histórico de Jogos'!$B:$B,"&lt;="&amp;EOMONTH(P$2,0),'Histórico de Jogos'!$D:$D,$A180)</f>
        <v>0</v>
      </c>
      <c r="Q180" s="82">
        <f>SUMIFS('Histórico de Jogos'!$A:$A,'Histórico de Jogos'!$B:$B,"&gt;="&amp;Q$2,'Histórico de Jogos'!$B:$B,"&lt;="&amp;EOMONTH(Q$2,0),'Histórico de Jogos'!$D:$D,$A180)</f>
        <v>0</v>
      </c>
    </row>
    <row r="181">
      <c r="A181" s="22" t="str">
        <f>Atletas!A:A</f>
        <v/>
      </c>
      <c r="N181" s="82">
        <f>SUMIFS('Histórico de Jogos'!$A:$A,'Histórico de Jogos'!$B:$B,"&gt;="&amp;N$2,'Histórico de Jogos'!$B:$B,"&lt;="&amp;EOMONTH(N$2,0),'Histórico de Jogos'!$D:$D,$A181)</f>
        <v>0</v>
      </c>
      <c r="O181" s="82">
        <f>SUMIFS('Histórico de Jogos'!$A:$A,'Histórico de Jogos'!$B:$B,"&gt;="&amp;O$2,'Histórico de Jogos'!$B:$B,"&lt;="&amp;EOMONTH(O$2,0),'Histórico de Jogos'!$D:$D,$A181)</f>
        <v>0</v>
      </c>
      <c r="P181" s="82">
        <f>SUMIFS('Histórico de Jogos'!$A:$A,'Histórico de Jogos'!$B:$B,"&gt;="&amp;P$2,'Histórico de Jogos'!$B:$B,"&lt;="&amp;EOMONTH(P$2,0),'Histórico de Jogos'!$D:$D,$A181)</f>
        <v>0</v>
      </c>
      <c r="Q181" s="82">
        <f>SUMIFS('Histórico de Jogos'!$A:$A,'Histórico de Jogos'!$B:$B,"&gt;="&amp;Q$2,'Histórico de Jogos'!$B:$B,"&lt;="&amp;EOMONTH(Q$2,0),'Histórico de Jogos'!$D:$D,$A181)</f>
        <v>0</v>
      </c>
    </row>
    <row r="182">
      <c r="A182" s="22" t="str">
        <f>Atletas!A:A</f>
        <v/>
      </c>
      <c r="N182" s="82">
        <f>SUMIFS('Histórico de Jogos'!$A:$A,'Histórico de Jogos'!$B:$B,"&gt;="&amp;N$2,'Histórico de Jogos'!$B:$B,"&lt;="&amp;EOMONTH(N$2,0),'Histórico de Jogos'!$D:$D,$A182)</f>
        <v>0</v>
      </c>
      <c r="O182" s="82">
        <f>SUMIFS('Histórico de Jogos'!$A:$A,'Histórico de Jogos'!$B:$B,"&gt;="&amp;O$2,'Histórico de Jogos'!$B:$B,"&lt;="&amp;EOMONTH(O$2,0),'Histórico de Jogos'!$D:$D,$A182)</f>
        <v>0</v>
      </c>
      <c r="P182" s="82">
        <f>SUMIFS('Histórico de Jogos'!$A:$A,'Histórico de Jogos'!$B:$B,"&gt;="&amp;P$2,'Histórico de Jogos'!$B:$B,"&lt;="&amp;EOMONTH(P$2,0),'Histórico de Jogos'!$D:$D,$A182)</f>
        <v>0</v>
      </c>
      <c r="Q182" s="82">
        <f>SUMIFS('Histórico de Jogos'!$A:$A,'Histórico de Jogos'!$B:$B,"&gt;="&amp;Q$2,'Histórico de Jogos'!$B:$B,"&lt;="&amp;EOMONTH(Q$2,0),'Histórico de Jogos'!$D:$D,$A182)</f>
        <v>0</v>
      </c>
    </row>
    <row r="183">
      <c r="A183" s="22" t="str">
        <f>Atletas!A:A</f>
        <v/>
      </c>
      <c r="N183" s="82">
        <f>SUMIFS('Histórico de Jogos'!$A:$A,'Histórico de Jogos'!$B:$B,"&gt;="&amp;N$2,'Histórico de Jogos'!$B:$B,"&lt;="&amp;EOMONTH(N$2,0),'Histórico de Jogos'!$D:$D,$A183)</f>
        <v>0</v>
      </c>
      <c r="O183" s="82">
        <f>SUMIFS('Histórico de Jogos'!$A:$A,'Histórico de Jogos'!$B:$B,"&gt;="&amp;O$2,'Histórico de Jogos'!$B:$B,"&lt;="&amp;EOMONTH(O$2,0),'Histórico de Jogos'!$D:$D,$A183)</f>
        <v>0</v>
      </c>
      <c r="P183" s="82">
        <f>SUMIFS('Histórico de Jogos'!$A:$A,'Histórico de Jogos'!$B:$B,"&gt;="&amp;P$2,'Histórico de Jogos'!$B:$B,"&lt;="&amp;EOMONTH(P$2,0),'Histórico de Jogos'!$D:$D,$A183)</f>
        <v>0</v>
      </c>
      <c r="Q183" s="82">
        <f>SUMIFS('Histórico de Jogos'!$A:$A,'Histórico de Jogos'!$B:$B,"&gt;="&amp;Q$2,'Histórico de Jogos'!$B:$B,"&lt;="&amp;EOMONTH(Q$2,0),'Histórico de Jogos'!$D:$D,$A183)</f>
        <v>0</v>
      </c>
    </row>
    <row r="184">
      <c r="A184" s="22" t="str">
        <f>Atletas!A:A</f>
        <v/>
      </c>
      <c r="N184" s="82">
        <f>SUMIFS('Histórico de Jogos'!$A:$A,'Histórico de Jogos'!$B:$B,"&gt;="&amp;N$2,'Histórico de Jogos'!$B:$B,"&lt;="&amp;EOMONTH(N$2,0),'Histórico de Jogos'!$D:$D,$A184)</f>
        <v>0</v>
      </c>
      <c r="O184" s="82">
        <f>SUMIFS('Histórico de Jogos'!$A:$A,'Histórico de Jogos'!$B:$B,"&gt;="&amp;O$2,'Histórico de Jogos'!$B:$B,"&lt;="&amp;EOMONTH(O$2,0),'Histórico de Jogos'!$D:$D,$A184)</f>
        <v>0</v>
      </c>
      <c r="P184" s="82">
        <f>SUMIFS('Histórico de Jogos'!$A:$A,'Histórico de Jogos'!$B:$B,"&gt;="&amp;P$2,'Histórico de Jogos'!$B:$B,"&lt;="&amp;EOMONTH(P$2,0),'Histórico de Jogos'!$D:$D,$A184)</f>
        <v>0</v>
      </c>
      <c r="Q184" s="82">
        <f>SUMIFS('Histórico de Jogos'!$A:$A,'Histórico de Jogos'!$B:$B,"&gt;="&amp;Q$2,'Histórico de Jogos'!$B:$B,"&lt;="&amp;EOMONTH(Q$2,0),'Histórico de Jogos'!$D:$D,$A184)</f>
        <v>0</v>
      </c>
    </row>
    <row r="185">
      <c r="A185" s="22" t="str">
        <f>Atletas!A:A</f>
        <v/>
      </c>
      <c r="N185" s="82">
        <f>SUMIFS('Histórico de Jogos'!$A:$A,'Histórico de Jogos'!$B:$B,"&gt;="&amp;N$2,'Histórico de Jogos'!$B:$B,"&lt;="&amp;EOMONTH(N$2,0),'Histórico de Jogos'!$D:$D,$A185)</f>
        <v>0</v>
      </c>
      <c r="O185" s="82">
        <f>SUMIFS('Histórico de Jogos'!$A:$A,'Histórico de Jogos'!$B:$B,"&gt;="&amp;O$2,'Histórico de Jogos'!$B:$B,"&lt;="&amp;EOMONTH(O$2,0),'Histórico de Jogos'!$D:$D,$A185)</f>
        <v>0</v>
      </c>
      <c r="P185" s="82">
        <f>SUMIFS('Histórico de Jogos'!$A:$A,'Histórico de Jogos'!$B:$B,"&gt;="&amp;P$2,'Histórico de Jogos'!$B:$B,"&lt;="&amp;EOMONTH(P$2,0),'Histórico de Jogos'!$D:$D,$A185)</f>
        <v>0</v>
      </c>
      <c r="Q185" s="82">
        <f>SUMIFS('Histórico de Jogos'!$A:$A,'Histórico de Jogos'!$B:$B,"&gt;="&amp;Q$2,'Histórico de Jogos'!$B:$B,"&lt;="&amp;EOMONTH(Q$2,0),'Histórico de Jogos'!$D:$D,$A185)</f>
        <v>0</v>
      </c>
    </row>
    <row r="186">
      <c r="A186" s="22" t="str">
        <f>Atletas!A:A</f>
        <v/>
      </c>
      <c r="N186" s="82">
        <f>SUMIFS('Histórico de Jogos'!$A:$A,'Histórico de Jogos'!$B:$B,"&gt;="&amp;N$2,'Histórico de Jogos'!$B:$B,"&lt;="&amp;EOMONTH(N$2,0),'Histórico de Jogos'!$D:$D,$A186)</f>
        <v>0</v>
      </c>
      <c r="O186" s="82">
        <f>SUMIFS('Histórico de Jogos'!$A:$A,'Histórico de Jogos'!$B:$B,"&gt;="&amp;O$2,'Histórico de Jogos'!$B:$B,"&lt;="&amp;EOMONTH(O$2,0),'Histórico de Jogos'!$D:$D,$A186)</f>
        <v>0</v>
      </c>
      <c r="P186" s="82">
        <f>SUMIFS('Histórico de Jogos'!$A:$A,'Histórico de Jogos'!$B:$B,"&gt;="&amp;P$2,'Histórico de Jogos'!$B:$B,"&lt;="&amp;EOMONTH(P$2,0),'Histórico de Jogos'!$D:$D,$A186)</f>
        <v>0</v>
      </c>
      <c r="Q186" s="82">
        <f>SUMIFS('Histórico de Jogos'!$A:$A,'Histórico de Jogos'!$B:$B,"&gt;="&amp;Q$2,'Histórico de Jogos'!$B:$B,"&lt;="&amp;EOMONTH(Q$2,0),'Histórico de Jogos'!$D:$D,$A186)</f>
        <v>0</v>
      </c>
    </row>
    <row r="187">
      <c r="A187" s="22" t="str">
        <f>Atletas!A:A</f>
        <v/>
      </c>
      <c r="N187" s="82">
        <f>SUMIFS('Histórico de Jogos'!$A:$A,'Histórico de Jogos'!$B:$B,"&gt;="&amp;N$2,'Histórico de Jogos'!$B:$B,"&lt;="&amp;EOMONTH(N$2,0),'Histórico de Jogos'!$D:$D,$A187)</f>
        <v>0</v>
      </c>
      <c r="O187" s="82">
        <f>SUMIFS('Histórico de Jogos'!$A:$A,'Histórico de Jogos'!$B:$B,"&gt;="&amp;O$2,'Histórico de Jogos'!$B:$B,"&lt;="&amp;EOMONTH(O$2,0),'Histórico de Jogos'!$D:$D,$A187)</f>
        <v>0</v>
      </c>
      <c r="P187" s="82">
        <f>SUMIFS('Histórico de Jogos'!$A:$A,'Histórico de Jogos'!$B:$B,"&gt;="&amp;P$2,'Histórico de Jogos'!$B:$B,"&lt;="&amp;EOMONTH(P$2,0),'Histórico de Jogos'!$D:$D,$A187)</f>
        <v>0</v>
      </c>
      <c r="Q187" s="82">
        <f>SUMIFS('Histórico de Jogos'!$A:$A,'Histórico de Jogos'!$B:$B,"&gt;="&amp;Q$2,'Histórico de Jogos'!$B:$B,"&lt;="&amp;EOMONTH(Q$2,0),'Histórico de Jogos'!$D:$D,$A187)</f>
        <v>0</v>
      </c>
    </row>
    <row r="188">
      <c r="A188" s="22" t="str">
        <f>Atletas!A:A</f>
        <v/>
      </c>
      <c r="N188" s="82">
        <f>SUMIFS('Histórico de Jogos'!$A:$A,'Histórico de Jogos'!$B:$B,"&gt;="&amp;N$2,'Histórico de Jogos'!$B:$B,"&lt;="&amp;EOMONTH(N$2,0),'Histórico de Jogos'!$D:$D,$A188)</f>
        <v>0</v>
      </c>
      <c r="O188" s="82">
        <f>SUMIFS('Histórico de Jogos'!$A:$A,'Histórico de Jogos'!$B:$B,"&gt;="&amp;O$2,'Histórico de Jogos'!$B:$B,"&lt;="&amp;EOMONTH(O$2,0),'Histórico de Jogos'!$D:$D,$A188)</f>
        <v>0</v>
      </c>
      <c r="P188" s="82">
        <f>SUMIFS('Histórico de Jogos'!$A:$A,'Histórico de Jogos'!$B:$B,"&gt;="&amp;P$2,'Histórico de Jogos'!$B:$B,"&lt;="&amp;EOMONTH(P$2,0),'Histórico de Jogos'!$D:$D,$A188)</f>
        <v>0</v>
      </c>
      <c r="Q188" s="82">
        <f>SUMIFS('Histórico de Jogos'!$A:$A,'Histórico de Jogos'!$B:$B,"&gt;="&amp;Q$2,'Histórico de Jogos'!$B:$B,"&lt;="&amp;EOMONTH(Q$2,0),'Histórico de Jogos'!$D:$D,$A188)</f>
        <v>0</v>
      </c>
    </row>
    <row r="189">
      <c r="A189" s="22" t="str">
        <f>Atletas!A:A</f>
        <v/>
      </c>
      <c r="N189" s="82">
        <f>SUMIFS('Histórico de Jogos'!$A:$A,'Histórico de Jogos'!$B:$B,"&gt;="&amp;N$2,'Histórico de Jogos'!$B:$B,"&lt;="&amp;EOMONTH(N$2,0),'Histórico de Jogos'!$D:$D,$A189)</f>
        <v>0</v>
      </c>
      <c r="O189" s="82">
        <f>SUMIFS('Histórico de Jogos'!$A:$A,'Histórico de Jogos'!$B:$B,"&gt;="&amp;O$2,'Histórico de Jogos'!$B:$B,"&lt;="&amp;EOMONTH(O$2,0),'Histórico de Jogos'!$D:$D,$A189)</f>
        <v>0</v>
      </c>
      <c r="P189" s="82">
        <f>SUMIFS('Histórico de Jogos'!$A:$A,'Histórico de Jogos'!$B:$B,"&gt;="&amp;P$2,'Histórico de Jogos'!$B:$B,"&lt;="&amp;EOMONTH(P$2,0),'Histórico de Jogos'!$D:$D,$A189)</f>
        <v>0</v>
      </c>
      <c r="Q189" s="82">
        <f>SUMIFS('Histórico de Jogos'!$A:$A,'Histórico de Jogos'!$B:$B,"&gt;="&amp;Q$2,'Histórico de Jogos'!$B:$B,"&lt;="&amp;EOMONTH(Q$2,0),'Histórico de Jogos'!$D:$D,$A189)</f>
        <v>0</v>
      </c>
    </row>
    <row r="190">
      <c r="A190" s="22" t="str">
        <f>Atletas!A:A</f>
        <v/>
      </c>
      <c r="N190" s="82">
        <f>SUMIFS('Histórico de Jogos'!$A:$A,'Histórico de Jogos'!$B:$B,"&gt;="&amp;N$2,'Histórico de Jogos'!$B:$B,"&lt;="&amp;EOMONTH(N$2,0),'Histórico de Jogos'!$D:$D,$A190)</f>
        <v>0</v>
      </c>
      <c r="O190" s="82">
        <f>SUMIFS('Histórico de Jogos'!$A:$A,'Histórico de Jogos'!$B:$B,"&gt;="&amp;O$2,'Histórico de Jogos'!$B:$B,"&lt;="&amp;EOMONTH(O$2,0),'Histórico de Jogos'!$D:$D,$A190)</f>
        <v>0</v>
      </c>
      <c r="P190" s="82">
        <f>SUMIFS('Histórico de Jogos'!$A:$A,'Histórico de Jogos'!$B:$B,"&gt;="&amp;P$2,'Histórico de Jogos'!$B:$B,"&lt;="&amp;EOMONTH(P$2,0),'Histórico de Jogos'!$D:$D,$A190)</f>
        <v>0</v>
      </c>
      <c r="Q190" s="82">
        <f>SUMIFS('Histórico de Jogos'!$A:$A,'Histórico de Jogos'!$B:$B,"&gt;="&amp;Q$2,'Histórico de Jogos'!$B:$B,"&lt;="&amp;EOMONTH(Q$2,0),'Histórico de Jogos'!$D:$D,$A190)</f>
        <v>0</v>
      </c>
    </row>
    <row r="191">
      <c r="A191" s="22" t="str">
        <f>Atletas!A:A</f>
        <v/>
      </c>
      <c r="N191" s="82">
        <f>SUMIFS('Histórico de Jogos'!$A:$A,'Histórico de Jogos'!$B:$B,"&gt;="&amp;N$2,'Histórico de Jogos'!$B:$B,"&lt;="&amp;EOMONTH(N$2,0),'Histórico de Jogos'!$D:$D,$A191)</f>
        <v>0</v>
      </c>
      <c r="O191" s="82">
        <f>SUMIFS('Histórico de Jogos'!$A:$A,'Histórico de Jogos'!$B:$B,"&gt;="&amp;O$2,'Histórico de Jogos'!$B:$B,"&lt;="&amp;EOMONTH(O$2,0),'Histórico de Jogos'!$D:$D,$A191)</f>
        <v>0</v>
      </c>
      <c r="P191" s="82">
        <f>SUMIFS('Histórico de Jogos'!$A:$A,'Histórico de Jogos'!$B:$B,"&gt;="&amp;P$2,'Histórico de Jogos'!$B:$B,"&lt;="&amp;EOMONTH(P$2,0),'Histórico de Jogos'!$D:$D,$A191)</f>
        <v>0</v>
      </c>
      <c r="Q191" s="82">
        <f>SUMIFS('Histórico de Jogos'!$A:$A,'Histórico de Jogos'!$B:$B,"&gt;="&amp;Q$2,'Histórico de Jogos'!$B:$B,"&lt;="&amp;EOMONTH(Q$2,0),'Histórico de Jogos'!$D:$D,$A191)</f>
        <v>0</v>
      </c>
    </row>
    <row r="192">
      <c r="A192" s="22" t="str">
        <f>Atletas!A:A</f>
        <v/>
      </c>
      <c r="N192" s="82">
        <f>SUMIFS('Histórico de Jogos'!$A:$A,'Histórico de Jogos'!$B:$B,"&gt;="&amp;N$2,'Histórico de Jogos'!$B:$B,"&lt;="&amp;EOMONTH(N$2,0),'Histórico de Jogos'!$D:$D,$A192)</f>
        <v>0</v>
      </c>
      <c r="O192" s="82">
        <f>SUMIFS('Histórico de Jogos'!$A:$A,'Histórico de Jogos'!$B:$B,"&gt;="&amp;O$2,'Histórico de Jogos'!$B:$B,"&lt;="&amp;EOMONTH(O$2,0),'Histórico de Jogos'!$D:$D,$A192)</f>
        <v>0</v>
      </c>
      <c r="P192" s="82">
        <f>SUMIFS('Histórico de Jogos'!$A:$A,'Histórico de Jogos'!$B:$B,"&gt;="&amp;P$2,'Histórico de Jogos'!$B:$B,"&lt;="&amp;EOMONTH(P$2,0),'Histórico de Jogos'!$D:$D,$A192)</f>
        <v>0</v>
      </c>
      <c r="Q192" s="82">
        <f>SUMIFS('Histórico de Jogos'!$A:$A,'Histórico de Jogos'!$B:$B,"&gt;="&amp;Q$2,'Histórico de Jogos'!$B:$B,"&lt;="&amp;EOMONTH(Q$2,0),'Histórico de Jogos'!$D:$D,$A192)</f>
        <v>0</v>
      </c>
    </row>
    <row r="193">
      <c r="A193" s="22" t="str">
        <f>Atletas!A:A</f>
        <v/>
      </c>
      <c r="N193" s="82">
        <f>SUMIFS('Histórico de Jogos'!$A:$A,'Histórico de Jogos'!$B:$B,"&gt;="&amp;N$2,'Histórico de Jogos'!$B:$B,"&lt;="&amp;EOMONTH(N$2,0),'Histórico de Jogos'!$D:$D,$A193)</f>
        <v>0</v>
      </c>
      <c r="O193" s="82">
        <f>SUMIFS('Histórico de Jogos'!$A:$A,'Histórico de Jogos'!$B:$B,"&gt;="&amp;O$2,'Histórico de Jogos'!$B:$B,"&lt;="&amp;EOMONTH(O$2,0),'Histórico de Jogos'!$D:$D,$A193)</f>
        <v>0</v>
      </c>
      <c r="P193" s="82">
        <f>SUMIFS('Histórico de Jogos'!$A:$A,'Histórico de Jogos'!$B:$B,"&gt;="&amp;P$2,'Histórico de Jogos'!$B:$B,"&lt;="&amp;EOMONTH(P$2,0),'Histórico de Jogos'!$D:$D,$A193)</f>
        <v>0</v>
      </c>
      <c r="Q193" s="82">
        <f>SUMIFS('Histórico de Jogos'!$A:$A,'Histórico de Jogos'!$B:$B,"&gt;="&amp;Q$2,'Histórico de Jogos'!$B:$B,"&lt;="&amp;EOMONTH(Q$2,0),'Histórico de Jogos'!$D:$D,$A193)</f>
        <v>0</v>
      </c>
    </row>
    <row r="194">
      <c r="A194" s="22" t="str">
        <f>Atletas!A:A</f>
        <v/>
      </c>
      <c r="N194" s="82">
        <f>SUMIFS('Histórico de Jogos'!$A:$A,'Histórico de Jogos'!$B:$B,"&gt;="&amp;N$2,'Histórico de Jogos'!$B:$B,"&lt;="&amp;EOMONTH(N$2,0),'Histórico de Jogos'!$D:$D,$A194)</f>
        <v>0</v>
      </c>
      <c r="O194" s="82">
        <f>SUMIFS('Histórico de Jogos'!$A:$A,'Histórico de Jogos'!$B:$B,"&gt;="&amp;O$2,'Histórico de Jogos'!$B:$B,"&lt;="&amp;EOMONTH(O$2,0),'Histórico de Jogos'!$D:$D,$A194)</f>
        <v>0</v>
      </c>
      <c r="P194" s="82">
        <f>SUMIFS('Histórico de Jogos'!$A:$A,'Histórico de Jogos'!$B:$B,"&gt;="&amp;P$2,'Histórico de Jogos'!$B:$B,"&lt;="&amp;EOMONTH(P$2,0),'Histórico de Jogos'!$D:$D,$A194)</f>
        <v>0</v>
      </c>
      <c r="Q194" s="82">
        <f>SUMIFS('Histórico de Jogos'!$A:$A,'Histórico de Jogos'!$B:$B,"&gt;="&amp;Q$2,'Histórico de Jogos'!$B:$B,"&lt;="&amp;EOMONTH(Q$2,0),'Histórico de Jogos'!$D:$D,$A194)</f>
        <v>0</v>
      </c>
    </row>
    <row r="195">
      <c r="A195" s="22" t="str">
        <f>Atletas!A:A</f>
        <v/>
      </c>
      <c r="N195" s="82">
        <f>SUMIFS('Histórico de Jogos'!$A:$A,'Histórico de Jogos'!$B:$B,"&gt;="&amp;N$2,'Histórico de Jogos'!$B:$B,"&lt;="&amp;EOMONTH(N$2,0),'Histórico de Jogos'!$D:$D,$A195)</f>
        <v>0</v>
      </c>
      <c r="O195" s="82">
        <f>SUMIFS('Histórico de Jogos'!$A:$A,'Histórico de Jogos'!$B:$B,"&gt;="&amp;O$2,'Histórico de Jogos'!$B:$B,"&lt;="&amp;EOMONTH(O$2,0),'Histórico de Jogos'!$D:$D,$A195)</f>
        <v>0</v>
      </c>
      <c r="P195" s="82">
        <f>SUMIFS('Histórico de Jogos'!$A:$A,'Histórico de Jogos'!$B:$B,"&gt;="&amp;P$2,'Histórico de Jogos'!$B:$B,"&lt;="&amp;EOMONTH(P$2,0),'Histórico de Jogos'!$D:$D,$A195)</f>
        <v>0</v>
      </c>
      <c r="Q195" s="82">
        <f>SUMIFS('Histórico de Jogos'!$A:$A,'Histórico de Jogos'!$B:$B,"&gt;="&amp;Q$2,'Histórico de Jogos'!$B:$B,"&lt;="&amp;EOMONTH(Q$2,0),'Histórico de Jogos'!$D:$D,$A195)</f>
        <v>0</v>
      </c>
    </row>
    <row r="196">
      <c r="A196" s="22" t="str">
        <f>Atletas!A:A</f>
        <v/>
      </c>
      <c r="N196" s="82">
        <f>SUMIFS('Histórico de Jogos'!$A:$A,'Histórico de Jogos'!$B:$B,"&gt;="&amp;N$2,'Histórico de Jogos'!$B:$B,"&lt;="&amp;EOMONTH(N$2,0),'Histórico de Jogos'!$D:$D,$A196)</f>
        <v>0</v>
      </c>
      <c r="O196" s="82">
        <f>SUMIFS('Histórico de Jogos'!$A:$A,'Histórico de Jogos'!$B:$B,"&gt;="&amp;O$2,'Histórico de Jogos'!$B:$B,"&lt;="&amp;EOMONTH(O$2,0),'Histórico de Jogos'!$D:$D,$A196)</f>
        <v>0</v>
      </c>
      <c r="P196" s="82">
        <f>SUMIFS('Histórico de Jogos'!$A:$A,'Histórico de Jogos'!$B:$B,"&gt;="&amp;P$2,'Histórico de Jogos'!$B:$B,"&lt;="&amp;EOMONTH(P$2,0),'Histórico de Jogos'!$D:$D,$A196)</f>
        <v>0</v>
      </c>
      <c r="Q196" s="82">
        <f>SUMIFS('Histórico de Jogos'!$A:$A,'Histórico de Jogos'!$B:$B,"&gt;="&amp;Q$2,'Histórico de Jogos'!$B:$B,"&lt;="&amp;EOMONTH(Q$2,0),'Histórico de Jogos'!$D:$D,$A196)</f>
        <v>0</v>
      </c>
    </row>
    <row r="197">
      <c r="A197" s="22" t="str">
        <f>Atletas!A:A</f>
        <v/>
      </c>
      <c r="N197" s="82">
        <f>SUMIFS('Histórico de Jogos'!$A:$A,'Histórico de Jogos'!$B:$B,"&gt;="&amp;N$2,'Histórico de Jogos'!$B:$B,"&lt;="&amp;EOMONTH(N$2,0),'Histórico de Jogos'!$D:$D,$A197)</f>
        <v>0</v>
      </c>
      <c r="O197" s="82">
        <f>SUMIFS('Histórico de Jogos'!$A:$A,'Histórico de Jogos'!$B:$B,"&gt;="&amp;O$2,'Histórico de Jogos'!$B:$B,"&lt;="&amp;EOMONTH(O$2,0),'Histórico de Jogos'!$D:$D,$A197)</f>
        <v>0</v>
      </c>
      <c r="P197" s="82">
        <f>SUMIFS('Histórico de Jogos'!$A:$A,'Histórico de Jogos'!$B:$B,"&gt;="&amp;P$2,'Histórico de Jogos'!$B:$B,"&lt;="&amp;EOMONTH(P$2,0),'Histórico de Jogos'!$D:$D,$A197)</f>
        <v>0</v>
      </c>
      <c r="Q197" s="82">
        <f>SUMIFS('Histórico de Jogos'!$A:$A,'Histórico de Jogos'!$B:$B,"&gt;="&amp;Q$2,'Histórico de Jogos'!$B:$B,"&lt;="&amp;EOMONTH(Q$2,0),'Histórico de Jogos'!$D:$D,$A197)</f>
        <v>0</v>
      </c>
    </row>
    <row r="198">
      <c r="A198" s="22" t="str">
        <f>Atletas!A:A</f>
        <v/>
      </c>
      <c r="N198" s="82">
        <f>SUMIFS('Histórico de Jogos'!$A:$A,'Histórico de Jogos'!$B:$B,"&gt;="&amp;N$2,'Histórico de Jogos'!$B:$B,"&lt;="&amp;EOMONTH(N$2,0),'Histórico de Jogos'!$D:$D,$A198)</f>
        <v>0</v>
      </c>
      <c r="O198" s="82">
        <f>SUMIFS('Histórico de Jogos'!$A:$A,'Histórico de Jogos'!$B:$B,"&gt;="&amp;O$2,'Histórico de Jogos'!$B:$B,"&lt;="&amp;EOMONTH(O$2,0),'Histórico de Jogos'!$D:$D,$A198)</f>
        <v>0</v>
      </c>
      <c r="P198" s="82">
        <f>SUMIFS('Histórico de Jogos'!$A:$A,'Histórico de Jogos'!$B:$B,"&gt;="&amp;P$2,'Histórico de Jogos'!$B:$B,"&lt;="&amp;EOMONTH(P$2,0),'Histórico de Jogos'!$D:$D,$A198)</f>
        <v>0</v>
      </c>
      <c r="Q198" s="82">
        <f>SUMIFS('Histórico de Jogos'!$A:$A,'Histórico de Jogos'!$B:$B,"&gt;="&amp;Q$2,'Histórico de Jogos'!$B:$B,"&lt;="&amp;EOMONTH(Q$2,0),'Histórico de Jogos'!$D:$D,$A198)</f>
        <v>0</v>
      </c>
    </row>
    <row r="199">
      <c r="A199" s="22" t="str">
        <f>Atletas!A:A</f>
        <v/>
      </c>
      <c r="N199" s="82">
        <f>SUMIFS('Histórico de Jogos'!$A:$A,'Histórico de Jogos'!$B:$B,"&gt;="&amp;N$2,'Histórico de Jogos'!$B:$B,"&lt;="&amp;EOMONTH(N$2,0),'Histórico de Jogos'!$D:$D,$A199)</f>
        <v>0</v>
      </c>
      <c r="O199" s="82">
        <f>SUMIFS('Histórico de Jogos'!$A:$A,'Histórico de Jogos'!$B:$B,"&gt;="&amp;O$2,'Histórico de Jogos'!$B:$B,"&lt;="&amp;EOMONTH(O$2,0),'Histórico de Jogos'!$D:$D,$A199)</f>
        <v>0</v>
      </c>
      <c r="P199" s="82">
        <f>SUMIFS('Histórico de Jogos'!$A:$A,'Histórico de Jogos'!$B:$B,"&gt;="&amp;P$2,'Histórico de Jogos'!$B:$B,"&lt;="&amp;EOMONTH(P$2,0),'Histórico de Jogos'!$D:$D,$A199)</f>
        <v>0</v>
      </c>
      <c r="Q199" s="82">
        <f>SUMIFS('Histórico de Jogos'!$A:$A,'Histórico de Jogos'!$B:$B,"&gt;="&amp;Q$2,'Histórico de Jogos'!$B:$B,"&lt;="&amp;EOMONTH(Q$2,0),'Histórico de Jogos'!$D:$D,$A199)</f>
        <v>0</v>
      </c>
    </row>
    <row r="200">
      <c r="A200" s="22" t="str">
        <f>Atletas!A:A</f>
        <v/>
      </c>
      <c r="N200" s="82">
        <f>SUMIFS('Histórico de Jogos'!$A:$A,'Histórico de Jogos'!$B:$B,"&gt;="&amp;N$2,'Histórico de Jogos'!$B:$B,"&lt;="&amp;EOMONTH(N$2,0),'Histórico de Jogos'!$D:$D,$A200)</f>
        <v>0</v>
      </c>
      <c r="O200" s="82">
        <f>SUMIFS('Histórico de Jogos'!$A:$A,'Histórico de Jogos'!$B:$B,"&gt;="&amp;O$2,'Histórico de Jogos'!$B:$B,"&lt;="&amp;EOMONTH(O$2,0),'Histórico de Jogos'!$D:$D,$A200)</f>
        <v>0</v>
      </c>
      <c r="P200" s="82">
        <f>SUMIFS('Histórico de Jogos'!$A:$A,'Histórico de Jogos'!$B:$B,"&gt;="&amp;P$2,'Histórico de Jogos'!$B:$B,"&lt;="&amp;EOMONTH(P$2,0),'Histórico de Jogos'!$D:$D,$A200)</f>
        <v>0</v>
      </c>
      <c r="Q200" s="82">
        <f>SUMIFS('Histórico de Jogos'!$A:$A,'Histórico de Jogos'!$B:$B,"&gt;="&amp;Q$2,'Histórico de Jogos'!$B:$B,"&lt;="&amp;EOMONTH(Q$2,0),'Histórico de Jogos'!$D:$D,$A200)</f>
        <v>0</v>
      </c>
    </row>
    <row r="201">
      <c r="A201" s="22" t="str">
        <f>Atletas!A:A</f>
        <v/>
      </c>
    </row>
  </sheetData>
  <autoFilter ref="$A$2:$BU$200">
    <sortState ref="A2:BU200">
      <sortCondition ref="A2:A200"/>
      <sortCondition ref="D2:D200"/>
    </sortState>
  </autoFilter>
  <customSheetViews>
    <customSheetView guid="{AE7EF94C-2458-418B-BADF-D9E080F761D4}" filter="1" showAutoFilter="1">
      <autoFilter ref="$A$2:$BU$200">
        <sortState ref="A2:BU200">
          <sortCondition ref="A2:A200"/>
          <sortCondition descending="1" ref="C2:C200"/>
          <sortCondition descending="1" ref="B2:B200"/>
          <sortCondition descending="1" ref="D2:D200"/>
        </sortState>
      </autoFilter>
    </customSheetView>
    <customSheetView guid="{C5EC68D5-8FB7-41B9-B85D-112CD33CCD81}" filter="1" showAutoFilter="1">
      <autoFilter ref="$A$2:$M$51"/>
    </customSheetView>
  </customSheetViews>
  <mergeCells count="6">
    <mergeCell ref="B1:M1"/>
    <mergeCell ref="N1:Y1"/>
    <mergeCell ref="Z1:AK1"/>
    <mergeCell ref="AL1:AW1"/>
    <mergeCell ref="AX1:BI1"/>
    <mergeCell ref="BJ1:BU1"/>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5" width="17.63"/>
    <col customWidth="1" min="6" max="6" width="15.5"/>
    <col customWidth="1" min="12" max="12" width="16.38"/>
    <col customWidth="1" min="13" max="13" width="15.5"/>
    <col customWidth="1" min="14" max="14" width="15.25"/>
    <col customWidth="1" min="15" max="16" width="18.63"/>
    <col customWidth="1" min="17" max="17" width="23.5"/>
    <col customWidth="1" min="18" max="18" width="24.75"/>
    <col customWidth="1" min="19" max="19" width="19.5"/>
  </cols>
  <sheetData>
    <row r="1">
      <c r="A1" s="83" t="s">
        <v>150</v>
      </c>
      <c r="B1" s="84"/>
      <c r="C1" s="84"/>
      <c r="D1" s="84"/>
      <c r="E1" s="85"/>
      <c r="F1" s="83" t="s">
        <v>151</v>
      </c>
      <c r="G1" s="84"/>
      <c r="H1" s="85"/>
      <c r="I1" s="86" t="s">
        <v>152</v>
      </c>
      <c r="J1" s="84"/>
      <c r="K1" s="85"/>
      <c r="L1" s="83" t="s">
        <v>153</v>
      </c>
      <c r="M1" s="84"/>
      <c r="N1" s="85"/>
      <c r="O1" s="87" t="s">
        <v>154</v>
      </c>
      <c r="P1" s="84"/>
      <c r="Q1" s="84"/>
      <c r="R1" s="84"/>
      <c r="S1" s="84"/>
      <c r="T1" s="84"/>
      <c r="U1" s="84"/>
      <c r="V1" s="85"/>
      <c r="W1" s="4"/>
      <c r="X1" s="4"/>
      <c r="Y1" s="4"/>
      <c r="Z1" s="4"/>
      <c r="AA1" s="4"/>
      <c r="AB1" s="4"/>
      <c r="AC1" s="4"/>
      <c r="AD1" s="4"/>
      <c r="AE1" s="4"/>
      <c r="AF1" s="4"/>
    </row>
    <row r="2" ht="39.0" customHeight="1">
      <c r="A2" s="88" t="s">
        <v>155</v>
      </c>
      <c r="B2" s="89" t="s">
        <v>156</v>
      </c>
      <c r="C2" s="89" t="s">
        <v>157</v>
      </c>
      <c r="D2" s="89" t="s">
        <v>158</v>
      </c>
      <c r="E2" s="90" t="s">
        <v>159</v>
      </c>
      <c r="F2" s="91" t="s">
        <v>160</v>
      </c>
      <c r="G2" s="92" t="s">
        <v>161</v>
      </c>
      <c r="H2" s="93" t="s">
        <v>162</v>
      </c>
      <c r="I2" s="94" t="s">
        <v>163</v>
      </c>
      <c r="J2" s="95" t="s">
        <v>164</v>
      </c>
      <c r="K2" s="96" t="s">
        <v>165</v>
      </c>
      <c r="L2" s="91" t="s">
        <v>166</v>
      </c>
      <c r="M2" s="92" t="s">
        <v>167</v>
      </c>
      <c r="N2" s="93" t="s">
        <v>168</v>
      </c>
      <c r="O2" s="94" t="s">
        <v>169</v>
      </c>
      <c r="P2" s="95" t="s">
        <v>170</v>
      </c>
      <c r="Q2" s="89" t="s">
        <v>171</v>
      </c>
      <c r="R2" s="89" t="s">
        <v>172</v>
      </c>
      <c r="S2" s="89" t="s">
        <v>173</v>
      </c>
      <c r="T2" s="89" t="s">
        <v>174</v>
      </c>
      <c r="U2" s="89" t="s">
        <v>175</v>
      </c>
      <c r="V2" s="90" t="s">
        <v>176</v>
      </c>
      <c r="W2" s="97"/>
      <c r="X2" s="97"/>
      <c r="Y2" s="97"/>
      <c r="Z2" s="97"/>
      <c r="AA2" s="97"/>
      <c r="AB2" s="97"/>
      <c r="AC2" s="97"/>
      <c r="AD2" s="97"/>
      <c r="AE2" s="97"/>
      <c r="AF2" s="97"/>
    </row>
    <row r="3" ht="57.0" customHeight="1">
      <c r="A3" s="98">
        <v>4.5</v>
      </c>
      <c r="B3" s="99">
        <v>18.0</v>
      </c>
      <c r="C3" s="99">
        <v>16.0</v>
      </c>
      <c r="D3" s="100">
        <f>B3-E3</f>
        <v>8</v>
      </c>
      <c r="E3" s="101">
        <v>10.0</v>
      </c>
      <c r="F3" s="102">
        <f>((G3*E3)/A3)/E3</f>
        <v>15.55555556</v>
      </c>
      <c r="G3" s="103">
        <v>70.0</v>
      </c>
      <c r="H3" s="104">
        <f>G3*12</f>
        <v>840</v>
      </c>
      <c r="I3" s="105">
        <v>19.0</v>
      </c>
      <c r="J3" s="106">
        <f>I3*A3</f>
        <v>85.5</v>
      </c>
      <c r="K3" s="107">
        <f>12*J3</f>
        <v>1026</v>
      </c>
      <c r="L3" s="108">
        <f t="shared" ref="L3:N3" si="1">I3-F3</f>
        <v>3.444444444</v>
      </c>
      <c r="M3" s="109">
        <f t="shared" si="1"/>
        <v>15.5</v>
      </c>
      <c r="N3" s="110">
        <f t="shared" si="1"/>
        <v>186</v>
      </c>
      <c r="O3" s="111">
        <f>(P3-(F3*E3))/D3</f>
        <v>14.80555556</v>
      </c>
      <c r="P3" s="112">
        <v>274.0</v>
      </c>
      <c r="Q3" s="113">
        <f>(F3*E3)+(I3*D3)</f>
        <v>307.5555556</v>
      </c>
      <c r="R3" s="113">
        <f>Q3-P3</f>
        <v>33.55555556</v>
      </c>
      <c r="S3" s="113">
        <f>R3*A3</f>
        <v>151</v>
      </c>
      <c r="T3" s="113">
        <f>S3*3</f>
        <v>453</v>
      </c>
      <c r="U3" s="113">
        <f>S3*6</f>
        <v>906</v>
      </c>
      <c r="V3" s="114">
        <f>S3*12</f>
        <v>1812</v>
      </c>
      <c r="W3" s="115"/>
      <c r="X3" s="115"/>
      <c r="Y3" s="115"/>
      <c r="Z3" s="115"/>
      <c r="AA3" s="115"/>
      <c r="AB3" s="115"/>
      <c r="AC3" s="115"/>
      <c r="AD3" s="115"/>
      <c r="AE3" s="115"/>
      <c r="AF3" s="115"/>
    </row>
    <row r="4">
      <c r="A4" s="116" t="s">
        <v>177</v>
      </c>
      <c r="B4" s="117" t="s">
        <v>178</v>
      </c>
      <c r="C4" s="118" t="s">
        <v>179</v>
      </c>
      <c r="D4" s="119" t="s">
        <v>180</v>
      </c>
      <c r="E4" s="120" t="s">
        <v>181</v>
      </c>
      <c r="F4" s="121" t="s">
        <v>182</v>
      </c>
      <c r="G4" s="122" t="s">
        <v>183</v>
      </c>
      <c r="H4" s="123" t="s">
        <v>184</v>
      </c>
      <c r="I4" s="116" t="s">
        <v>183</v>
      </c>
      <c r="J4" s="117" t="s">
        <v>185</v>
      </c>
      <c r="K4" s="124" t="s">
        <v>186</v>
      </c>
      <c r="L4" s="121" t="s">
        <v>187</v>
      </c>
      <c r="M4" s="122" t="s">
        <v>188</v>
      </c>
      <c r="N4" s="123" t="s">
        <v>189</v>
      </c>
      <c r="O4" s="116" t="s">
        <v>190</v>
      </c>
      <c r="P4" s="117" t="s">
        <v>191</v>
      </c>
      <c r="Q4" s="117" t="s">
        <v>192</v>
      </c>
      <c r="R4" s="117" t="s">
        <v>192</v>
      </c>
      <c r="S4" s="117" t="s">
        <v>192</v>
      </c>
      <c r="T4" s="117" t="s">
        <v>192</v>
      </c>
      <c r="U4" s="117" t="s">
        <v>192</v>
      </c>
      <c r="V4" s="117" t="s">
        <v>192</v>
      </c>
      <c r="W4" s="125"/>
      <c r="X4" s="125"/>
      <c r="Y4" s="125"/>
      <c r="Z4" s="125"/>
      <c r="AA4" s="125"/>
      <c r="AB4" s="125"/>
      <c r="AC4" s="125"/>
      <c r="AD4" s="125"/>
      <c r="AE4" s="125"/>
      <c r="AF4" s="125"/>
    </row>
    <row r="5">
      <c r="A5" s="126"/>
      <c r="E5" s="127"/>
      <c r="F5" s="126"/>
      <c r="H5" s="127"/>
      <c r="I5" s="126"/>
      <c r="K5" s="127"/>
      <c r="L5" s="126"/>
      <c r="N5" s="127"/>
      <c r="O5" s="126"/>
      <c r="W5" s="125"/>
      <c r="X5" s="125"/>
      <c r="Y5" s="125"/>
      <c r="Z5" s="125"/>
      <c r="AA5" s="125"/>
      <c r="AB5" s="125"/>
      <c r="AC5" s="125"/>
      <c r="AD5" s="125"/>
      <c r="AE5" s="125"/>
      <c r="AF5" s="125"/>
    </row>
    <row r="6">
      <c r="A6" s="128"/>
      <c r="B6" s="129"/>
      <c r="C6" s="129"/>
      <c r="D6" s="129"/>
      <c r="E6" s="130"/>
      <c r="F6" s="128"/>
      <c r="G6" s="129"/>
      <c r="H6" s="130"/>
      <c r="I6" s="128"/>
      <c r="J6" s="129"/>
      <c r="K6" s="130"/>
      <c r="L6" s="128"/>
      <c r="M6" s="129"/>
      <c r="N6" s="130"/>
      <c r="O6" s="128"/>
      <c r="P6" s="129"/>
      <c r="Q6" s="129"/>
      <c r="R6" s="129"/>
      <c r="S6" s="129"/>
      <c r="T6" s="129"/>
      <c r="U6" s="129"/>
      <c r="V6" s="129"/>
      <c r="W6" s="125"/>
      <c r="X6" s="125"/>
      <c r="Y6" s="125"/>
      <c r="Z6" s="125"/>
      <c r="AA6" s="125"/>
      <c r="AB6" s="125"/>
      <c r="AC6" s="125"/>
      <c r="AD6" s="125"/>
      <c r="AE6" s="125"/>
      <c r="AF6" s="125"/>
    </row>
    <row r="7">
      <c r="F7" s="131"/>
      <c r="G7" s="131"/>
      <c r="H7" s="131"/>
      <c r="I7" s="131"/>
      <c r="J7" s="131"/>
      <c r="K7" s="131"/>
      <c r="L7" s="131"/>
      <c r="M7" s="131"/>
      <c r="N7" s="131"/>
      <c r="O7" s="131"/>
      <c r="P7" s="131"/>
    </row>
    <row r="8">
      <c r="A8" s="132" t="s">
        <v>193</v>
      </c>
      <c r="L8" s="131"/>
      <c r="M8" s="131"/>
      <c r="N8" s="131"/>
      <c r="O8" s="131"/>
      <c r="P8" s="131"/>
    </row>
    <row r="9">
      <c r="L9" s="131"/>
      <c r="M9" s="131"/>
      <c r="N9" s="131"/>
      <c r="O9" s="131"/>
      <c r="P9" s="131"/>
    </row>
    <row r="10">
      <c r="L10" s="131"/>
      <c r="M10" s="131"/>
      <c r="N10" s="131"/>
      <c r="O10" s="131"/>
      <c r="P10" s="131"/>
    </row>
    <row r="11">
      <c r="L11" s="131"/>
      <c r="M11" s="131"/>
      <c r="N11" s="131"/>
      <c r="O11" s="131"/>
      <c r="P11" s="131"/>
    </row>
    <row r="12">
      <c r="L12" s="131"/>
      <c r="M12" s="131"/>
      <c r="N12" s="131"/>
      <c r="O12" s="131"/>
      <c r="P12" s="131"/>
    </row>
    <row r="13">
      <c r="L13" s="131"/>
      <c r="M13" s="131"/>
      <c r="N13" s="131"/>
      <c r="O13" s="131"/>
      <c r="P13" s="131"/>
    </row>
    <row r="14">
      <c r="L14" s="131"/>
      <c r="M14" s="131"/>
      <c r="N14" s="131"/>
      <c r="O14" s="131"/>
      <c r="P14" s="131"/>
    </row>
    <row r="15">
      <c r="L15" s="131"/>
      <c r="M15" s="131"/>
      <c r="N15" s="131"/>
      <c r="O15" s="131"/>
      <c r="P15" s="131"/>
    </row>
    <row r="16">
      <c r="L16" s="131"/>
      <c r="M16" s="131"/>
      <c r="N16" s="131"/>
      <c r="O16" s="131"/>
      <c r="P16" s="131"/>
    </row>
    <row r="17">
      <c r="L17" s="131"/>
      <c r="M17" s="131"/>
      <c r="N17" s="131"/>
      <c r="O17" s="131"/>
      <c r="P17" s="131"/>
    </row>
    <row r="18">
      <c r="L18" s="131"/>
      <c r="M18" s="131"/>
      <c r="N18" s="131"/>
      <c r="O18" s="133"/>
      <c r="P18" s="36"/>
      <c r="Q18" s="36"/>
      <c r="R18" s="36"/>
      <c r="S18" s="36"/>
      <c r="T18" s="134"/>
      <c r="U18" s="131"/>
      <c r="V18" s="131"/>
    </row>
    <row r="19">
      <c r="L19" s="131"/>
      <c r="M19" s="131"/>
      <c r="N19" s="131"/>
      <c r="O19" s="1"/>
      <c r="P19" s="36"/>
      <c r="Q19" s="36"/>
      <c r="R19" s="36"/>
      <c r="S19" s="36"/>
      <c r="T19" s="134"/>
      <c r="U19" s="131"/>
      <c r="V19" s="131"/>
    </row>
    <row r="20">
      <c r="L20" s="131"/>
      <c r="M20" s="131"/>
      <c r="N20" s="131"/>
      <c r="O20" s="1"/>
      <c r="P20" s="36"/>
      <c r="Q20" s="36"/>
      <c r="R20" s="36"/>
      <c r="S20" s="36"/>
      <c r="T20" s="134"/>
      <c r="U20" s="131"/>
      <c r="V20" s="131"/>
    </row>
    <row r="21">
      <c r="L21" s="131"/>
      <c r="M21" s="131"/>
      <c r="N21" s="131"/>
      <c r="O21" s="1"/>
      <c r="P21" s="36"/>
      <c r="Q21" s="36"/>
      <c r="R21" s="36"/>
      <c r="S21" s="36"/>
      <c r="T21" s="134"/>
      <c r="U21" s="131"/>
      <c r="V21" s="131"/>
    </row>
    <row r="22">
      <c r="L22" s="131"/>
      <c r="M22" s="131"/>
      <c r="N22" s="131"/>
      <c r="O22" s="1"/>
      <c r="P22" s="36"/>
      <c r="Q22" s="36"/>
      <c r="R22" s="36"/>
      <c r="S22" s="36"/>
      <c r="T22" s="134"/>
      <c r="U22" s="131"/>
      <c r="V22" s="131"/>
    </row>
    <row r="23">
      <c r="L23" s="131"/>
      <c r="M23" s="131"/>
      <c r="N23" s="131"/>
      <c r="O23" s="131"/>
      <c r="P23" s="131"/>
    </row>
    <row r="24">
      <c r="L24" s="131"/>
      <c r="M24" s="131"/>
      <c r="N24" s="131"/>
      <c r="O24" s="131"/>
      <c r="P24" s="131"/>
    </row>
    <row r="25">
      <c r="L25" s="131"/>
      <c r="M25" s="131"/>
      <c r="N25" s="131"/>
      <c r="O25" s="131"/>
      <c r="P25" s="131"/>
    </row>
    <row r="26">
      <c r="L26" s="131"/>
      <c r="M26" s="131"/>
      <c r="N26" s="131"/>
      <c r="O26" s="131"/>
      <c r="P26" s="131"/>
    </row>
    <row r="27">
      <c r="F27" s="131"/>
      <c r="G27" s="131"/>
      <c r="H27" s="131"/>
      <c r="I27" s="131"/>
      <c r="J27" s="131"/>
      <c r="K27" s="131"/>
      <c r="L27" s="131"/>
      <c r="M27" s="131"/>
      <c r="N27" s="131"/>
      <c r="O27" s="131"/>
      <c r="P27" s="131"/>
    </row>
    <row r="28">
      <c r="F28" s="131"/>
      <c r="G28" s="131"/>
      <c r="H28" s="131"/>
      <c r="I28" s="131"/>
      <c r="J28" s="131"/>
      <c r="K28" s="131"/>
      <c r="L28" s="131"/>
      <c r="M28" s="131"/>
      <c r="N28" s="131"/>
      <c r="O28" s="131"/>
      <c r="P28" s="131"/>
    </row>
    <row r="29">
      <c r="F29" s="131"/>
      <c r="G29" s="131"/>
      <c r="H29" s="131"/>
      <c r="I29" s="131"/>
      <c r="J29" s="131"/>
      <c r="K29" s="131"/>
      <c r="L29" s="131"/>
      <c r="M29" s="131"/>
      <c r="N29" s="131"/>
      <c r="O29" s="131"/>
      <c r="P29" s="131"/>
    </row>
    <row r="30">
      <c r="F30" s="131"/>
      <c r="G30" s="131"/>
      <c r="H30" s="131"/>
      <c r="I30" s="131"/>
      <c r="J30" s="131"/>
      <c r="K30" s="131"/>
      <c r="L30" s="131"/>
      <c r="M30" s="131"/>
      <c r="N30" s="131"/>
      <c r="O30" s="131"/>
      <c r="P30" s="131"/>
    </row>
    <row r="31">
      <c r="F31" s="131"/>
      <c r="G31" s="131"/>
      <c r="H31" s="131"/>
      <c r="I31" s="131"/>
      <c r="J31" s="131"/>
      <c r="K31" s="131"/>
      <c r="L31" s="131"/>
      <c r="M31" s="131"/>
      <c r="N31" s="131"/>
      <c r="O31" s="131"/>
      <c r="P31" s="131"/>
    </row>
    <row r="32">
      <c r="F32" s="131"/>
      <c r="G32" s="131"/>
      <c r="H32" s="131"/>
      <c r="I32" s="131"/>
      <c r="J32" s="131"/>
      <c r="K32" s="131"/>
      <c r="L32" s="131"/>
      <c r="M32" s="131"/>
      <c r="N32" s="131"/>
      <c r="O32" s="131"/>
      <c r="P32" s="131"/>
    </row>
    <row r="33">
      <c r="F33" s="131"/>
      <c r="G33" s="131"/>
      <c r="H33" s="131"/>
      <c r="I33" s="131"/>
      <c r="J33" s="131"/>
      <c r="K33" s="131"/>
      <c r="L33" s="131"/>
      <c r="M33" s="131"/>
      <c r="N33" s="131"/>
      <c r="O33" s="131"/>
      <c r="P33" s="131"/>
    </row>
    <row r="34">
      <c r="F34" s="131"/>
      <c r="G34" s="131"/>
      <c r="H34" s="131"/>
      <c r="I34" s="131"/>
      <c r="J34" s="131"/>
      <c r="K34" s="131"/>
      <c r="L34" s="131"/>
      <c r="M34" s="131"/>
      <c r="N34" s="131"/>
      <c r="O34" s="131"/>
      <c r="P34" s="131"/>
    </row>
    <row r="35">
      <c r="F35" s="131"/>
      <c r="G35" s="131"/>
      <c r="H35" s="131"/>
      <c r="I35" s="131"/>
      <c r="J35" s="131"/>
      <c r="K35" s="131"/>
      <c r="L35" s="131"/>
      <c r="M35" s="131"/>
      <c r="N35" s="131"/>
      <c r="O35" s="131"/>
      <c r="P35" s="131"/>
    </row>
    <row r="36">
      <c r="F36" s="131"/>
      <c r="G36" s="131"/>
      <c r="H36" s="131"/>
      <c r="I36" s="131"/>
      <c r="J36" s="131"/>
      <c r="K36" s="131"/>
      <c r="L36" s="131"/>
      <c r="M36" s="131"/>
      <c r="N36" s="131"/>
      <c r="O36" s="131"/>
      <c r="P36" s="131"/>
    </row>
    <row r="37">
      <c r="F37" s="131"/>
      <c r="G37" s="131"/>
      <c r="H37" s="131"/>
      <c r="I37" s="131"/>
      <c r="J37" s="131"/>
      <c r="K37" s="131"/>
      <c r="L37" s="131"/>
      <c r="M37" s="131"/>
      <c r="N37" s="131"/>
      <c r="O37" s="131"/>
      <c r="P37" s="131"/>
    </row>
    <row r="38">
      <c r="F38" s="131"/>
      <c r="G38" s="131"/>
      <c r="H38" s="131"/>
      <c r="I38" s="131"/>
      <c r="J38" s="131"/>
      <c r="K38" s="131"/>
      <c r="L38" s="131"/>
      <c r="M38" s="131"/>
      <c r="N38" s="131"/>
      <c r="O38" s="131"/>
      <c r="P38" s="131"/>
    </row>
    <row r="39">
      <c r="F39" s="131"/>
      <c r="G39" s="131"/>
      <c r="H39" s="131"/>
      <c r="I39" s="131"/>
      <c r="J39" s="131"/>
      <c r="K39" s="131"/>
      <c r="L39" s="131"/>
      <c r="M39" s="131"/>
      <c r="N39" s="131"/>
      <c r="O39" s="131"/>
      <c r="P39" s="131"/>
    </row>
    <row r="40">
      <c r="F40" s="131"/>
      <c r="G40" s="131"/>
      <c r="H40" s="131"/>
      <c r="I40" s="131"/>
      <c r="J40" s="131"/>
      <c r="K40" s="131"/>
      <c r="L40" s="131"/>
      <c r="M40" s="131"/>
      <c r="N40" s="131"/>
      <c r="O40" s="131"/>
      <c r="P40" s="131"/>
    </row>
    <row r="41">
      <c r="F41" s="131"/>
      <c r="G41" s="131"/>
      <c r="H41" s="131"/>
      <c r="I41" s="131"/>
      <c r="J41" s="131"/>
      <c r="K41" s="131"/>
      <c r="L41" s="131"/>
      <c r="M41" s="131"/>
      <c r="N41" s="131"/>
      <c r="O41" s="131"/>
      <c r="P41" s="131"/>
    </row>
    <row r="42">
      <c r="F42" s="131"/>
      <c r="G42" s="131"/>
      <c r="H42" s="131"/>
      <c r="I42" s="131"/>
      <c r="J42" s="131"/>
      <c r="K42" s="131"/>
      <c r="L42" s="131"/>
      <c r="M42" s="131"/>
      <c r="N42" s="131"/>
      <c r="O42" s="131"/>
      <c r="P42" s="131"/>
    </row>
    <row r="43">
      <c r="F43" s="131"/>
      <c r="G43" s="131"/>
      <c r="H43" s="131"/>
      <c r="I43" s="131"/>
      <c r="J43" s="131"/>
      <c r="K43" s="131"/>
      <c r="L43" s="131"/>
      <c r="M43" s="131"/>
      <c r="N43" s="131"/>
      <c r="O43" s="131"/>
      <c r="P43" s="131"/>
    </row>
    <row r="44">
      <c r="F44" s="131"/>
      <c r="G44" s="131"/>
      <c r="H44" s="131"/>
      <c r="I44" s="131"/>
      <c r="J44" s="131"/>
      <c r="K44" s="131"/>
      <c r="L44" s="131"/>
      <c r="M44" s="131"/>
      <c r="N44" s="131"/>
      <c r="O44" s="131"/>
      <c r="P44" s="131"/>
    </row>
    <row r="45">
      <c r="F45" s="131"/>
      <c r="G45" s="131"/>
      <c r="H45" s="131"/>
      <c r="I45" s="131"/>
      <c r="J45" s="131"/>
      <c r="K45" s="131"/>
      <c r="L45" s="131"/>
      <c r="M45" s="131"/>
      <c r="N45" s="131"/>
      <c r="O45" s="131"/>
      <c r="P45" s="131"/>
    </row>
    <row r="46">
      <c r="F46" s="131"/>
      <c r="G46" s="131"/>
      <c r="H46" s="131"/>
      <c r="I46" s="131"/>
      <c r="J46" s="131"/>
      <c r="K46" s="131"/>
      <c r="L46" s="131"/>
      <c r="M46" s="131"/>
      <c r="N46" s="131"/>
      <c r="O46" s="131"/>
      <c r="P46" s="131"/>
    </row>
    <row r="47">
      <c r="F47" s="131"/>
      <c r="G47" s="131"/>
      <c r="H47" s="131"/>
      <c r="I47" s="131"/>
      <c r="J47" s="131"/>
      <c r="K47" s="131"/>
      <c r="L47" s="131"/>
      <c r="M47" s="131"/>
      <c r="N47" s="131"/>
      <c r="O47" s="131"/>
      <c r="P47" s="131"/>
    </row>
    <row r="48">
      <c r="F48" s="131"/>
      <c r="G48" s="131"/>
      <c r="H48" s="131"/>
      <c r="I48" s="131"/>
      <c r="J48" s="131"/>
      <c r="K48" s="131"/>
      <c r="L48" s="131"/>
      <c r="M48" s="131"/>
      <c r="N48" s="131"/>
      <c r="O48" s="131"/>
      <c r="P48" s="131"/>
    </row>
    <row r="49">
      <c r="F49" s="131"/>
      <c r="G49" s="131"/>
      <c r="H49" s="131"/>
      <c r="I49" s="131"/>
      <c r="J49" s="131"/>
      <c r="K49" s="131"/>
      <c r="L49" s="131"/>
      <c r="M49" s="131"/>
      <c r="N49" s="131"/>
      <c r="O49" s="131"/>
      <c r="P49" s="131"/>
    </row>
    <row r="50">
      <c r="F50" s="131"/>
      <c r="G50" s="131"/>
      <c r="H50" s="131"/>
      <c r="I50" s="131"/>
      <c r="J50" s="131"/>
      <c r="K50" s="131"/>
      <c r="L50" s="131"/>
      <c r="M50" s="131"/>
      <c r="N50" s="131"/>
      <c r="O50" s="131"/>
      <c r="P50" s="131"/>
    </row>
    <row r="51">
      <c r="F51" s="131"/>
      <c r="G51" s="131"/>
      <c r="H51" s="131"/>
      <c r="I51" s="131"/>
      <c r="J51" s="131"/>
      <c r="K51" s="131"/>
      <c r="L51" s="131"/>
      <c r="M51" s="131"/>
      <c r="N51" s="131"/>
      <c r="O51" s="131"/>
      <c r="P51" s="131"/>
    </row>
    <row r="52">
      <c r="F52" s="131"/>
      <c r="G52" s="131"/>
      <c r="H52" s="131"/>
      <c r="I52" s="131"/>
      <c r="J52" s="131"/>
      <c r="K52" s="131"/>
      <c r="L52" s="131"/>
      <c r="M52" s="131"/>
      <c r="N52" s="131"/>
      <c r="O52" s="131"/>
      <c r="P52" s="131"/>
    </row>
    <row r="53">
      <c r="F53" s="131"/>
      <c r="G53" s="131"/>
      <c r="H53" s="131"/>
      <c r="I53" s="131"/>
      <c r="J53" s="131"/>
      <c r="K53" s="131"/>
      <c r="L53" s="131"/>
      <c r="M53" s="131"/>
      <c r="N53" s="131"/>
      <c r="O53" s="131"/>
      <c r="P53" s="131"/>
    </row>
    <row r="54">
      <c r="F54" s="131"/>
      <c r="G54" s="131"/>
      <c r="H54" s="131"/>
      <c r="I54" s="131"/>
      <c r="J54" s="131"/>
      <c r="K54" s="131"/>
      <c r="L54" s="131"/>
      <c r="M54" s="131"/>
      <c r="N54" s="131"/>
      <c r="O54" s="131"/>
      <c r="P54" s="131"/>
    </row>
    <row r="55">
      <c r="F55" s="131"/>
      <c r="G55" s="131"/>
      <c r="H55" s="131"/>
      <c r="I55" s="131"/>
      <c r="J55" s="131"/>
      <c r="K55" s="131"/>
      <c r="L55" s="131"/>
      <c r="M55" s="131"/>
      <c r="N55" s="131"/>
      <c r="O55" s="131"/>
      <c r="P55" s="131"/>
    </row>
    <row r="56">
      <c r="F56" s="131"/>
      <c r="G56" s="131"/>
      <c r="H56" s="131"/>
      <c r="I56" s="131"/>
      <c r="J56" s="131"/>
      <c r="K56" s="131"/>
      <c r="L56" s="131"/>
      <c r="M56" s="131"/>
      <c r="N56" s="131"/>
      <c r="O56" s="131"/>
      <c r="P56" s="131"/>
    </row>
    <row r="57">
      <c r="F57" s="131"/>
      <c r="G57" s="131"/>
      <c r="H57" s="131"/>
      <c r="I57" s="131"/>
      <c r="J57" s="131"/>
      <c r="K57" s="131"/>
      <c r="L57" s="131"/>
      <c r="M57" s="131"/>
      <c r="N57" s="131"/>
      <c r="O57" s="131"/>
      <c r="P57" s="131"/>
    </row>
    <row r="58">
      <c r="F58" s="131"/>
      <c r="G58" s="131"/>
      <c r="H58" s="131"/>
      <c r="I58" s="131"/>
      <c r="J58" s="131"/>
      <c r="K58" s="131"/>
      <c r="L58" s="131"/>
      <c r="M58" s="131"/>
      <c r="N58" s="131"/>
      <c r="O58" s="131"/>
      <c r="P58" s="131"/>
    </row>
    <row r="59">
      <c r="F59" s="131"/>
      <c r="G59" s="131"/>
      <c r="H59" s="131"/>
      <c r="I59" s="131"/>
      <c r="J59" s="131"/>
      <c r="K59" s="131"/>
      <c r="L59" s="131"/>
      <c r="M59" s="131"/>
      <c r="N59" s="131"/>
      <c r="O59" s="131"/>
      <c r="P59" s="131"/>
    </row>
    <row r="60">
      <c r="F60" s="131"/>
      <c r="G60" s="131"/>
      <c r="H60" s="131"/>
      <c r="I60" s="131"/>
      <c r="J60" s="131"/>
      <c r="K60" s="131"/>
      <c r="L60" s="131"/>
      <c r="M60" s="131"/>
      <c r="N60" s="131"/>
      <c r="O60" s="131"/>
      <c r="P60" s="131"/>
    </row>
    <row r="61">
      <c r="F61" s="131"/>
      <c r="G61" s="131"/>
      <c r="H61" s="131"/>
      <c r="I61" s="131"/>
      <c r="J61" s="131"/>
      <c r="K61" s="131"/>
      <c r="L61" s="131"/>
      <c r="M61" s="131"/>
      <c r="N61" s="131"/>
      <c r="O61" s="131"/>
      <c r="P61" s="131"/>
    </row>
    <row r="62">
      <c r="F62" s="131"/>
      <c r="G62" s="131"/>
      <c r="H62" s="131"/>
      <c r="I62" s="131"/>
      <c r="J62" s="131"/>
      <c r="K62" s="131"/>
      <c r="L62" s="131"/>
      <c r="M62" s="131"/>
      <c r="N62" s="131"/>
      <c r="O62" s="131"/>
      <c r="P62" s="131"/>
    </row>
    <row r="63">
      <c r="F63" s="131"/>
      <c r="G63" s="131"/>
      <c r="H63" s="131"/>
      <c r="I63" s="131"/>
      <c r="J63" s="131"/>
      <c r="K63" s="131"/>
      <c r="L63" s="131"/>
      <c r="M63" s="131"/>
      <c r="N63" s="131"/>
      <c r="O63" s="131"/>
      <c r="P63" s="131"/>
    </row>
    <row r="64">
      <c r="F64" s="131"/>
      <c r="G64" s="131"/>
      <c r="H64" s="131"/>
      <c r="I64" s="131"/>
      <c r="J64" s="131"/>
      <c r="K64" s="131"/>
      <c r="L64" s="131"/>
      <c r="M64" s="131"/>
      <c r="N64" s="131"/>
      <c r="O64" s="131"/>
      <c r="P64" s="131"/>
    </row>
    <row r="65">
      <c r="F65" s="131"/>
      <c r="G65" s="131"/>
      <c r="H65" s="131"/>
      <c r="I65" s="131"/>
      <c r="J65" s="131"/>
      <c r="K65" s="131"/>
      <c r="L65" s="131"/>
      <c r="M65" s="131"/>
      <c r="N65" s="131"/>
      <c r="O65" s="131"/>
      <c r="P65" s="131"/>
    </row>
    <row r="66">
      <c r="F66" s="131"/>
      <c r="G66" s="131"/>
      <c r="H66" s="131"/>
      <c r="I66" s="131"/>
      <c r="J66" s="131"/>
      <c r="K66" s="131"/>
      <c r="L66" s="131"/>
      <c r="M66" s="131"/>
      <c r="N66" s="131"/>
      <c r="O66" s="131"/>
      <c r="P66" s="131"/>
    </row>
    <row r="67">
      <c r="F67" s="131"/>
      <c r="G67" s="131"/>
      <c r="H67" s="131"/>
      <c r="I67" s="131"/>
      <c r="J67" s="131"/>
      <c r="K67" s="131"/>
      <c r="L67" s="131"/>
      <c r="M67" s="131"/>
      <c r="N67" s="131"/>
      <c r="O67" s="131"/>
      <c r="P67" s="131"/>
    </row>
    <row r="68">
      <c r="F68" s="131"/>
      <c r="G68" s="131"/>
      <c r="H68" s="131"/>
      <c r="I68" s="131"/>
      <c r="J68" s="131"/>
      <c r="K68" s="131"/>
      <c r="L68" s="131"/>
      <c r="M68" s="131"/>
      <c r="N68" s="131"/>
      <c r="O68" s="131"/>
      <c r="P68" s="131"/>
    </row>
    <row r="69">
      <c r="F69" s="131"/>
      <c r="G69" s="131"/>
      <c r="H69" s="131"/>
      <c r="I69" s="131"/>
      <c r="J69" s="131"/>
      <c r="K69" s="131"/>
      <c r="L69" s="131"/>
      <c r="M69" s="131"/>
      <c r="N69" s="131"/>
      <c r="O69" s="131"/>
      <c r="P69" s="131"/>
    </row>
    <row r="70">
      <c r="F70" s="131"/>
      <c r="G70" s="131"/>
      <c r="H70" s="131"/>
      <c r="I70" s="131"/>
      <c r="J70" s="131"/>
      <c r="K70" s="131"/>
      <c r="L70" s="131"/>
      <c r="M70" s="131"/>
      <c r="N70" s="131"/>
      <c r="O70" s="131"/>
      <c r="P70" s="131"/>
    </row>
    <row r="71">
      <c r="F71" s="131"/>
      <c r="G71" s="131"/>
      <c r="H71" s="131"/>
      <c r="I71" s="131"/>
      <c r="J71" s="131"/>
      <c r="K71" s="131"/>
      <c r="L71" s="131"/>
      <c r="M71" s="131"/>
      <c r="N71" s="131"/>
      <c r="O71" s="131"/>
      <c r="P71" s="131"/>
    </row>
    <row r="72">
      <c r="F72" s="131"/>
      <c r="G72" s="131"/>
      <c r="H72" s="131"/>
      <c r="I72" s="131"/>
      <c r="J72" s="131"/>
      <c r="K72" s="131"/>
      <c r="L72" s="131"/>
      <c r="M72" s="131"/>
      <c r="N72" s="131"/>
      <c r="O72" s="131"/>
      <c r="P72" s="131"/>
    </row>
    <row r="73">
      <c r="F73" s="131"/>
      <c r="G73" s="131"/>
      <c r="H73" s="131"/>
      <c r="I73" s="131"/>
      <c r="J73" s="131"/>
      <c r="K73" s="131"/>
      <c r="L73" s="131"/>
      <c r="M73" s="131"/>
      <c r="N73" s="131"/>
      <c r="O73" s="131"/>
      <c r="P73" s="131"/>
    </row>
    <row r="74">
      <c r="F74" s="131"/>
      <c r="G74" s="131"/>
      <c r="H74" s="131"/>
      <c r="I74" s="131"/>
      <c r="J74" s="131"/>
      <c r="K74" s="131"/>
      <c r="L74" s="131"/>
      <c r="M74" s="131"/>
      <c r="N74" s="131"/>
      <c r="O74" s="131"/>
      <c r="P74" s="131"/>
    </row>
    <row r="75">
      <c r="F75" s="131"/>
      <c r="G75" s="131"/>
      <c r="H75" s="131"/>
      <c r="I75" s="131"/>
      <c r="J75" s="131"/>
      <c r="K75" s="131"/>
      <c r="L75" s="131"/>
      <c r="M75" s="131"/>
      <c r="N75" s="131"/>
      <c r="O75" s="131"/>
      <c r="P75" s="131"/>
    </row>
    <row r="76">
      <c r="F76" s="131"/>
      <c r="G76" s="131"/>
      <c r="H76" s="131"/>
      <c r="I76" s="131"/>
      <c r="J76" s="131"/>
      <c r="K76" s="131"/>
      <c r="L76" s="131"/>
      <c r="M76" s="131"/>
      <c r="N76" s="131"/>
      <c r="O76" s="131"/>
      <c r="P76" s="131"/>
    </row>
    <row r="77">
      <c r="F77" s="131"/>
      <c r="G77" s="131"/>
      <c r="H77" s="131"/>
      <c r="I77" s="131"/>
      <c r="J77" s="131"/>
      <c r="K77" s="131"/>
      <c r="L77" s="131"/>
      <c r="M77" s="131"/>
      <c r="N77" s="131"/>
      <c r="O77" s="131"/>
      <c r="P77" s="131"/>
    </row>
    <row r="78">
      <c r="F78" s="131"/>
      <c r="G78" s="131"/>
      <c r="H78" s="131"/>
      <c r="I78" s="131"/>
      <c r="J78" s="131"/>
      <c r="K78" s="131"/>
      <c r="L78" s="131"/>
      <c r="M78" s="131"/>
      <c r="N78" s="131"/>
      <c r="O78" s="131"/>
      <c r="P78" s="131"/>
    </row>
    <row r="79">
      <c r="F79" s="131"/>
      <c r="G79" s="131"/>
      <c r="H79" s="131"/>
      <c r="I79" s="131"/>
      <c r="J79" s="131"/>
      <c r="K79" s="131"/>
      <c r="L79" s="131"/>
      <c r="M79" s="131"/>
      <c r="N79" s="131"/>
      <c r="O79" s="131"/>
      <c r="P79" s="131"/>
    </row>
    <row r="80">
      <c r="F80" s="131"/>
      <c r="G80" s="131"/>
      <c r="H80" s="131"/>
      <c r="I80" s="131"/>
      <c r="J80" s="131"/>
      <c r="K80" s="131"/>
      <c r="L80" s="131"/>
      <c r="M80" s="131"/>
      <c r="N80" s="131"/>
      <c r="O80" s="131"/>
      <c r="P80" s="131"/>
    </row>
    <row r="81">
      <c r="F81" s="131"/>
      <c r="G81" s="131"/>
      <c r="H81" s="131"/>
      <c r="I81" s="131"/>
      <c r="J81" s="131"/>
      <c r="K81" s="131"/>
      <c r="L81" s="131"/>
      <c r="M81" s="131"/>
      <c r="N81" s="131"/>
      <c r="O81" s="131"/>
      <c r="P81" s="131"/>
    </row>
    <row r="82">
      <c r="F82" s="131"/>
      <c r="G82" s="131"/>
      <c r="H82" s="131"/>
      <c r="I82" s="131"/>
      <c r="J82" s="131"/>
      <c r="K82" s="131"/>
      <c r="L82" s="131"/>
      <c r="M82" s="131"/>
      <c r="N82" s="131"/>
      <c r="O82" s="131"/>
      <c r="P82" s="131"/>
    </row>
    <row r="83">
      <c r="F83" s="131"/>
      <c r="G83" s="131"/>
      <c r="H83" s="131"/>
      <c r="I83" s="131"/>
      <c r="J83" s="131"/>
      <c r="K83" s="131"/>
      <c r="L83" s="131"/>
      <c r="M83" s="131"/>
      <c r="N83" s="131"/>
      <c r="O83" s="131"/>
      <c r="P83" s="131"/>
    </row>
    <row r="84">
      <c r="F84" s="131"/>
      <c r="G84" s="131"/>
      <c r="H84" s="131"/>
      <c r="I84" s="131"/>
      <c r="J84" s="131"/>
      <c r="K84" s="131"/>
      <c r="L84" s="131"/>
      <c r="M84" s="131"/>
      <c r="N84" s="131"/>
      <c r="O84" s="131"/>
      <c r="P84" s="131"/>
    </row>
    <row r="85">
      <c r="F85" s="131"/>
      <c r="G85" s="131"/>
      <c r="H85" s="131"/>
      <c r="I85" s="131"/>
      <c r="J85" s="131"/>
      <c r="K85" s="131"/>
      <c r="L85" s="131"/>
      <c r="M85" s="131"/>
      <c r="N85" s="131"/>
      <c r="O85" s="131"/>
      <c r="P85" s="131"/>
    </row>
    <row r="86">
      <c r="F86" s="131"/>
      <c r="G86" s="131"/>
      <c r="H86" s="131"/>
      <c r="I86" s="131"/>
      <c r="J86" s="131"/>
      <c r="K86" s="131"/>
      <c r="L86" s="131"/>
      <c r="M86" s="131"/>
      <c r="N86" s="131"/>
      <c r="O86" s="131"/>
      <c r="P86" s="131"/>
    </row>
    <row r="87">
      <c r="F87" s="131"/>
      <c r="G87" s="131"/>
      <c r="H87" s="131"/>
      <c r="I87" s="131"/>
      <c r="J87" s="131"/>
      <c r="K87" s="131"/>
      <c r="L87" s="131"/>
      <c r="M87" s="131"/>
      <c r="N87" s="131"/>
      <c r="O87" s="131"/>
      <c r="P87" s="131"/>
    </row>
    <row r="88">
      <c r="F88" s="131"/>
      <c r="G88" s="131"/>
      <c r="H88" s="131"/>
      <c r="I88" s="131"/>
      <c r="J88" s="131"/>
      <c r="K88" s="131"/>
      <c r="L88" s="131"/>
      <c r="M88" s="131"/>
      <c r="N88" s="131"/>
      <c r="O88" s="131"/>
      <c r="P88" s="131"/>
    </row>
    <row r="89">
      <c r="F89" s="131"/>
      <c r="G89" s="131"/>
      <c r="H89" s="131"/>
      <c r="I89" s="131"/>
      <c r="J89" s="131"/>
      <c r="K89" s="131"/>
      <c r="L89" s="131"/>
      <c r="M89" s="131"/>
      <c r="N89" s="131"/>
      <c r="O89" s="131"/>
      <c r="P89" s="131"/>
    </row>
    <row r="90">
      <c r="F90" s="131"/>
      <c r="G90" s="131"/>
      <c r="H90" s="131"/>
      <c r="I90" s="131"/>
      <c r="J90" s="131"/>
      <c r="K90" s="131"/>
      <c r="L90" s="131"/>
      <c r="M90" s="131"/>
      <c r="N90" s="131"/>
      <c r="O90" s="131"/>
      <c r="P90" s="131"/>
    </row>
    <row r="91">
      <c r="F91" s="131"/>
      <c r="G91" s="131"/>
      <c r="H91" s="131"/>
      <c r="I91" s="131"/>
      <c r="J91" s="131"/>
      <c r="K91" s="131"/>
      <c r="L91" s="131"/>
      <c r="M91" s="131"/>
      <c r="N91" s="131"/>
      <c r="O91" s="131"/>
      <c r="P91" s="131"/>
    </row>
    <row r="92">
      <c r="F92" s="131"/>
      <c r="G92" s="131"/>
      <c r="H92" s="131"/>
      <c r="I92" s="131"/>
      <c r="J92" s="131"/>
      <c r="K92" s="131"/>
      <c r="L92" s="131"/>
      <c r="M92" s="131"/>
      <c r="N92" s="131"/>
      <c r="O92" s="131"/>
      <c r="P92" s="131"/>
    </row>
    <row r="93">
      <c r="F93" s="131"/>
      <c r="G93" s="131"/>
      <c r="H93" s="131"/>
      <c r="I93" s="131"/>
      <c r="J93" s="131"/>
      <c r="K93" s="131"/>
      <c r="L93" s="131"/>
      <c r="M93" s="131"/>
      <c r="N93" s="131"/>
      <c r="O93" s="131"/>
      <c r="P93" s="131"/>
    </row>
    <row r="94">
      <c r="F94" s="131"/>
      <c r="G94" s="131"/>
      <c r="H94" s="131"/>
      <c r="I94" s="131"/>
      <c r="J94" s="131"/>
      <c r="K94" s="131"/>
      <c r="L94" s="131"/>
      <c r="M94" s="131"/>
      <c r="N94" s="131"/>
      <c r="O94" s="131"/>
      <c r="P94" s="131"/>
    </row>
    <row r="95">
      <c r="F95" s="131"/>
      <c r="G95" s="131"/>
      <c r="H95" s="131"/>
      <c r="I95" s="131"/>
      <c r="J95" s="131"/>
      <c r="K95" s="131"/>
      <c r="L95" s="131"/>
      <c r="M95" s="131"/>
      <c r="N95" s="131"/>
      <c r="O95" s="131"/>
      <c r="P95" s="131"/>
    </row>
    <row r="96">
      <c r="F96" s="131"/>
      <c r="G96" s="131"/>
      <c r="H96" s="131"/>
      <c r="I96" s="131"/>
      <c r="J96" s="131"/>
      <c r="K96" s="131"/>
      <c r="L96" s="131"/>
      <c r="M96" s="131"/>
      <c r="N96" s="131"/>
      <c r="O96" s="131"/>
      <c r="P96" s="131"/>
    </row>
    <row r="97">
      <c r="F97" s="131"/>
      <c r="G97" s="131"/>
      <c r="H97" s="131"/>
      <c r="I97" s="131"/>
      <c r="J97" s="131"/>
      <c r="K97" s="131"/>
      <c r="L97" s="131"/>
      <c r="M97" s="131"/>
      <c r="N97" s="131"/>
      <c r="O97" s="131"/>
      <c r="P97" s="131"/>
    </row>
    <row r="98">
      <c r="F98" s="131"/>
      <c r="G98" s="131"/>
      <c r="H98" s="131"/>
      <c r="I98" s="131"/>
      <c r="J98" s="131"/>
      <c r="K98" s="131"/>
      <c r="L98" s="131"/>
      <c r="M98" s="131"/>
      <c r="N98" s="131"/>
      <c r="O98" s="131"/>
      <c r="P98" s="131"/>
    </row>
    <row r="99">
      <c r="F99" s="131"/>
      <c r="G99" s="131"/>
      <c r="H99" s="131"/>
      <c r="I99" s="131"/>
      <c r="J99" s="131"/>
      <c r="K99" s="131"/>
      <c r="L99" s="131"/>
      <c r="M99" s="131"/>
      <c r="N99" s="131"/>
      <c r="O99" s="131"/>
      <c r="P99" s="131"/>
    </row>
    <row r="100">
      <c r="F100" s="131"/>
      <c r="G100" s="131"/>
      <c r="H100" s="131"/>
      <c r="I100" s="131"/>
      <c r="J100" s="131"/>
      <c r="K100" s="131"/>
      <c r="L100" s="131"/>
      <c r="M100" s="131"/>
      <c r="N100" s="131"/>
      <c r="O100" s="131"/>
      <c r="P100" s="131"/>
    </row>
    <row r="101">
      <c r="F101" s="131"/>
      <c r="G101" s="131"/>
      <c r="H101" s="131"/>
      <c r="I101" s="131"/>
      <c r="J101" s="131"/>
      <c r="K101" s="131"/>
      <c r="L101" s="131"/>
      <c r="M101" s="131"/>
      <c r="N101" s="131"/>
      <c r="O101" s="131"/>
      <c r="P101" s="131"/>
    </row>
    <row r="102">
      <c r="F102" s="131"/>
      <c r="G102" s="131"/>
      <c r="H102" s="131"/>
      <c r="I102" s="131"/>
      <c r="J102" s="131"/>
      <c r="K102" s="131"/>
      <c r="L102" s="131"/>
      <c r="M102" s="131"/>
      <c r="N102" s="131"/>
      <c r="O102" s="131"/>
      <c r="P102" s="131"/>
    </row>
    <row r="103">
      <c r="F103" s="131"/>
      <c r="G103" s="131"/>
      <c r="H103" s="131"/>
      <c r="I103" s="131"/>
      <c r="J103" s="131"/>
      <c r="K103" s="131"/>
      <c r="L103" s="131"/>
      <c r="M103" s="131"/>
      <c r="N103" s="131"/>
      <c r="O103" s="131"/>
      <c r="P103" s="131"/>
    </row>
    <row r="104">
      <c r="F104" s="131"/>
      <c r="G104" s="131"/>
      <c r="H104" s="131"/>
      <c r="I104" s="131"/>
      <c r="J104" s="131"/>
      <c r="K104" s="131"/>
      <c r="L104" s="131"/>
      <c r="M104" s="131"/>
      <c r="N104" s="131"/>
      <c r="O104" s="131"/>
      <c r="P104" s="131"/>
    </row>
    <row r="105">
      <c r="F105" s="131"/>
      <c r="G105" s="131"/>
      <c r="H105" s="131"/>
      <c r="I105" s="131"/>
      <c r="J105" s="131"/>
      <c r="K105" s="131"/>
      <c r="L105" s="131"/>
      <c r="M105" s="131"/>
      <c r="N105" s="131"/>
      <c r="O105" s="131"/>
      <c r="P105" s="131"/>
    </row>
    <row r="106">
      <c r="F106" s="131"/>
      <c r="G106" s="131"/>
      <c r="H106" s="131"/>
      <c r="I106" s="131"/>
      <c r="J106" s="131"/>
      <c r="K106" s="131"/>
      <c r="L106" s="131"/>
      <c r="M106" s="131"/>
      <c r="N106" s="131"/>
      <c r="O106" s="131"/>
      <c r="P106" s="131"/>
    </row>
    <row r="107">
      <c r="F107" s="131"/>
      <c r="G107" s="131"/>
      <c r="H107" s="131"/>
      <c r="I107" s="131"/>
      <c r="J107" s="131"/>
      <c r="K107" s="131"/>
      <c r="L107" s="131"/>
      <c r="M107" s="131"/>
      <c r="N107" s="131"/>
      <c r="O107" s="131"/>
      <c r="P107" s="131"/>
    </row>
    <row r="108">
      <c r="F108" s="131"/>
      <c r="G108" s="131"/>
      <c r="H108" s="131"/>
      <c r="I108" s="131"/>
      <c r="J108" s="131"/>
      <c r="K108" s="131"/>
      <c r="L108" s="131"/>
      <c r="M108" s="131"/>
      <c r="N108" s="131"/>
      <c r="O108" s="131"/>
      <c r="P108" s="131"/>
    </row>
    <row r="109">
      <c r="F109" s="131"/>
      <c r="G109" s="131"/>
      <c r="H109" s="131"/>
      <c r="I109" s="131"/>
      <c r="J109" s="131"/>
      <c r="K109" s="131"/>
      <c r="L109" s="131"/>
      <c r="M109" s="131"/>
      <c r="N109" s="131"/>
      <c r="O109" s="131"/>
      <c r="P109" s="131"/>
    </row>
    <row r="110">
      <c r="F110" s="131"/>
      <c r="G110" s="131"/>
      <c r="H110" s="131"/>
      <c r="I110" s="131"/>
      <c r="J110" s="131"/>
      <c r="K110" s="131"/>
      <c r="L110" s="131"/>
      <c r="M110" s="131"/>
      <c r="N110" s="131"/>
      <c r="O110" s="131"/>
      <c r="P110" s="131"/>
    </row>
    <row r="111">
      <c r="F111" s="131"/>
      <c r="G111" s="131"/>
      <c r="H111" s="131"/>
      <c r="I111" s="131"/>
      <c r="J111" s="131"/>
      <c r="K111" s="131"/>
      <c r="L111" s="131"/>
      <c r="M111" s="131"/>
      <c r="N111" s="131"/>
      <c r="O111" s="131"/>
      <c r="P111" s="131"/>
    </row>
    <row r="112">
      <c r="F112" s="131"/>
      <c r="G112" s="131"/>
      <c r="H112" s="131"/>
      <c r="I112" s="131"/>
      <c r="J112" s="131"/>
      <c r="K112" s="131"/>
      <c r="L112" s="131"/>
      <c r="M112" s="131"/>
      <c r="N112" s="131"/>
      <c r="O112" s="131"/>
      <c r="P112" s="131"/>
    </row>
    <row r="113">
      <c r="F113" s="131"/>
      <c r="G113" s="131"/>
      <c r="H113" s="131"/>
      <c r="I113" s="131"/>
      <c r="J113" s="131"/>
      <c r="K113" s="131"/>
      <c r="L113" s="131"/>
      <c r="M113" s="131"/>
      <c r="N113" s="131"/>
      <c r="O113" s="131"/>
      <c r="P113" s="131"/>
    </row>
    <row r="114">
      <c r="F114" s="131"/>
      <c r="G114" s="131"/>
      <c r="H114" s="131"/>
      <c r="I114" s="131"/>
      <c r="J114" s="131"/>
      <c r="K114" s="131"/>
      <c r="L114" s="131"/>
      <c r="M114" s="131"/>
      <c r="N114" s="131"/>
      <c r="O114" s="131"/>
      <c r="P114" s="131"/>
    </row>
    <row r="115">
      <c r="F115" s="131"/>
      <c r="G115" s="131"/>
      <c r="H115" s="131"/>
      <c r="I115" s="131"/>
      <c r="J115" s="131"/>
      <c r="K115" s="131"/>
      <c r="L115" s="131"/>
      <c r="M115" s="131"/>
      <c r="N115" s="131"/>
      <c r="O115" s="131"/>
      <c r="P115" s="131"/>
    </row>
    <row r="116">
      <c r="F116" s="131"/>
      <c r="G116" s="131"/>
      <c r="H116" s="131"/>
      <c r="I116" s="131"/>
      <c r="J116" s="131"/>
      <c r="K116" s="131"/>
      <c r="L116" s="131"/>
      <c r="M116" s="131"/>
      <c r="N116" s="131"/>
      <c r="O116" s="131"/>
      <c r="P116" s="131"/>
    </row>
    <row r="117">
      <c r="F117" s="131"/>
      <c r="G117" s="131"/>
      <c r="H117" s="131"/>
      <c r="I117" s="131"/>
      <c r="J117" s="131"/>
      <c r="K117" s="131"/>
      <c r="L117" s="131"/>
      <c r="M117" s="131"/>
      <c r="N117" s="131"/>
      <c r="O117" s="131"/>
      <c r="P117" s="131"/>
    </row>
    <row r="118">
      <c r="F118" s="131"/>
      <c r="G118" s="131"/>
      <c r="H118" s="131"/>
      <c r="I118" s="131"/>
      <c r="J118" s="131"/>
      <c r="K118" s="131"/>
      <c r="L118" s="131"/>
      <c r="M118" s="131"/>
      <c r="N118" s="131"/>
      <c r="O118" s="131"/>
      <c r="P118" s="131"/>
    </row>
    <row r="119">
      <c r="F119" s="131"/>
      <c r="G119" s="131"/>
      <c r="H119" s="131"/>
      <c r="I119" s="131"/>
      <c r="J119" s="131"/>
      <c r="K119" s="131"/>
      <c r="L119" s="131"/>
      <c r="M119" s="131"/>
      <c r="N119" s="131"/>
      <c r="O119" s="131"/>
      <c r="P119" s="131"/>
    </row>
    <row r="120">
      <c r="F120" s="131"/>
      <c r="G120" s="131"/>
      <c r="H120" s="131"/>
      <c r="I120" s="131"/>
      <c r="J120" s="131"/>
      <c r="K120" s="131"/>
      <c r="L120" s="131"/>
      <c r="M120" s="131"/>
      <c r="N120" s="131"/>
      <c r="O120" s="131"/>
      <c r="P120" s="131"/>
    </row>
    <row r="121">
      <c r="F121" s="131"/>
      <c r="G121" s="131"/>
      <c r="H121" s="131"/>
      <c r="I121" s="131"/>
      <c r="J121" s="131"/>
      <c r="K121" s="131"/>
      <c r="L121" s="131"/>
      <c r="M121" s="131"/>
      <c r="N121" s="131"/>
      <c r="O121" s="131"/>
      <c r="P121" s="131"/>
    </row>
    <row r="122">
      <c r="F122" s="131"/>
      <c r="G122" s="131"/>
      <c r="H122" s="131"/>
      <c r="I122" s="131"/>
      <c r="J122" s="131"/>
      <c r="K122" s="131"/>
      <c r="L122" s="131"/>
      <c r="M122" s="131"/>
      <c r="N122" s="131"/>
      <c r="O122" s="131"/>
      <c r="P122" s="131"/>
    </row>
    <row r="123">
      <c r="F123" s="131"/>
      <c r="G123" s="131"/>
      <c r="H123" s="131"/>
      <c r="I123" s="131"/>
      <c r="J123" s="131"/>
      <c r="K123" s="131"/>
      <c r="L123" s="131"/>
      <c r="M123" s="131"/>
      <c r="N123" s="131"/>
      <c r="O123" s="131"/>
      <c r="P123" s="131"/>
    </row>
    <row r="124">
      <c r="F124" s="131"/>
      <c r="G124" s="131"/>
      <c r="H124" s="131"/>
      <c r="I124" s="131"/>
      <c r="J124" s="131"/>
      <c r="K124" s="131"/>
      <c r="L124" s="131"/>
      <c r="M124" s="131"/>
      <c r="N124" s="131"/>
      <c r="O124" s="131"/>
      <c r="P124" s="131"/>
    </row>
    <row r="125">
      <c r="F125" s="131"/>
      <c r="G125" s="131"/>
      <c r="H125" s="131"/>
      <c r="I125" s="131"/>
      <c r="J125" s="131"/>
      <c r="K125" s="131"/>
      <c r="L125" s="131"/>
      <c r="M125" s="131"/>
      <c r="N125" s="131"/>
      <c r="O125" s="131"/>
      <c r="P125" s="131"/>
    </row>
    <row r="126">
      <c r="F126" s="131"/>
      <c r="G126" s="131"/>
      <c r="H126" s="131"/>
      <c r="I126" s="131"/>
      <c r="J126" s="131"/>
      <c r="K126" s="131"/>
      <c r="L126" s="131"/>
      <c r="M126" s="131"/>
      <c r="N126" s="131"/>
      <c r="O126" s="131"/>
      <c r="P126" s="131"/>
    </row>
    <row r="127">
      <c r="F127" s="131"/>
      <c r="G127" s="131"/>
      <c r="H127" s="131"/>
      <c r="I127" s="131"/>
      <c r="J127" s="131"/>
      <c r="K127" s="131"/>
      <c r="L127" s="131"/>
      <c r="M127" s="131"/>
      <c r="N127" s="131"/>
      <c r="O127" s="131"/>
      <c r="P127" s="131"/>
    </row>
    <row r="128">
      <c r="F128" s="131"/>
      <c r="G128" s="131"/>
      <c r="H128" s="131"/>
      <c r="I128" s="131"/>
      <c r="J128" s="131"/>
      <c r="K128" s="131"/>
      <c r="L128" s="131"/>
      <c r="M128" s="131"/>
      <c r="N128" s="131"/>
      <c r="O128" s="131"/>
      <c r="P128" s="131"/>
    </row>
    <row r="129">
      <c r="F129" s="131"/>
      <c r="G129" s="131"/>
      <c r="H129" s="131"/>
      <c r="I129" s="131"/>
      <c r="J129" s="131"/>
      <c r="K129" s="131"/>
      <c r="L129" s="131"/>
      <c r="M129" s="131"/>
      <c r="N129" s="131"/>
      <c r="O129" s="131"/>
      <c r="P129" s="131"/>
    </row>
    <row r="130">
      <c r="F130" s="131"/>
      <c r="G130" s="131"/>
      <c r="H130" s="131"/>
      <c r="I130" s="131"/>
      <c r="J130" s="131"/>
      <c r="K130" s="131"/>
      <c r="L130" s="131"/>
      <c r="M130" s="131"/>
      <c r="N130" s="131"/>
      <c r="O130" s="131"/>
      <c r="P130" s="131"/>
    </row>
    <row r="131">
      <c r="F131" s="131"/>
      <c r="G131" s="131"/>
      <c r="H131" s="131"/>
      <c r="I131" s="131"/>
      <c r="J131" s="131"/>
      <c r="K131" s="131"/>
      <c r="L131" s="131"/>
      <c r="M131" s="131"/>
      <c r="N131" s="131"/>
      <c r="O131" s="131"/>
      <c r="P131" s="131"/>
    </row>
    <row r="132">
      <c r="F132" s="131"/>
      <c r="G132" s="131"/>
      <c r="H132" s="131"/>
      <c r="I132" s="131"/>
      <c r="J132" s="131"/>
      <c r="K132" s="131"/>
      <c r="L132" s="131"/>
      <c r="M132" s="131"/>
      <c r="N132" s="131"/>
      <c r="O132" s="131"/>
      <c r="P132" s="131"/>
    </row>
    <row r="133">
      <c r="F133" s="131"/>
      <c r="G133" s="131"/>
      <c r="H133" s="131"/>
      <c r="I133" s="131"/>
      <c r="J133" s="131"/>
      <c r="K133" s="131"/>
      <c r="L133" s="131"/>
      <c r="M133" s="131"/>
      <c r="N133" s="131"/>
      <c r="O133" s="131"/>
      <c r="P133" s="131"/>
    </row>
    <row r="134">
      <c r="F134" s="131"/>
      <c r="G134" s="131"/>
      <c r="H134" s="131"/>
      <c r="I134" s="131"/>
      <c r="J134" s="131"/>
      <c r="K134" s="131"/>
      <c r="L134" s="131"/>
      <c r="M134" s="131"/>
      <c r="N134" s="131"/>
      <c r="O134" s="131"/>
      <c r="P134" s="131"/>
    </row>
    <row r="135">
      <c r="F135" s="131"/>
      <c r="G135" s="131"/>
      <c r="H135" s="131"/>
      <c r="I135" s="131"/>
      <c r="J135" s="131"/>
      <c r="K135" s="131"/>
      <c r="L135" s="131"/>
      <c r="M135" s="131"/>
      <c r="N135" s="131"/>
      <c r="O135" s="131"/>
      <c r="P135" s="131"/>
    </row>
    <row r="136">
      <c r="F136" s="131"/>
      <c r="G136" s="131"/>
      <c r="H136" s="131"/>
      <c r="I136" s="131"/>
      <c r="J136" s="131"/>
      <c r="K136" s="131"/>
      <c r="L136" s="131"/>
      <c r="M136" s="131"/>
      <c r="N136" s="131"/>
      <c r="O136" s="131"/>
      <c r="P136" s="131"/>
    </row>
    <row r="137">
      <c r="F137" s="131"/>
      <c r="G137" s="131"/>
      <c r="H137" s="131"/>
      <c r="I137" s="131"/>
      <c r="J137" s="131"/>
      <c r="K137" s="131"/>
      <c r="L137" s="131"/>
      <c r="M137" s="131"/>
      <c r="N137" s="131"/>
      <c r="O137" s="131"/>
      <c r="P137" s="131"/>
    </row>
    <row r="138">
      <c r="F138" s="131"/>
      <c r="G138" s="131"/>
      <c r="H138" s="131"/>
      <c r="I138" s="131"/>
      <c r="J138" s="131"/>
      <c r="K138" s="131"/>
      <c r="L138" s="131"/>
      <c r="M138" s="131"/>
      <c r="N138" s="131"/>
      <c r="O138" s="131"/>
      <c r="P138" s="131"/>
    </row>
    <row r="139">
      <c r="F139" s="131"/>
      <c r="G139" s="131"/>
      <c r="H139" s="131"/>
      <c r="I139" s="131"/>
      <c r="J139" s="131"/>
      <c r="K139" s="131"/>
      <c r="L139" s="131"/>
      <c r="M139" s="131"/>
      <c r="N139" s="131"/>
      <c r="O139" s="131"/>
      <c r="P139" s="131"/>
    </row>
    <row r="140">
      <c r="F140" s="131"/>
      <c r="G140" s="131"/>
      <c r="H140" s="131"/>
      <c r="I140" s="131"/>
      <c r="J140" s="131"/>
      <c r="K140" s="131"/>
      <c r="L140" s="131"/>
      <c r="M140" s="131"/>
      <c r="N140" s="131"/>
      <c r="O140" s="131"/>
      <c r="P140" s="131"/>
    </row>
    <row r="141">
      <c r="F141" s="131"/>
      <c r="G141" s="131"/>
      <c r="H141" s="131"/>
      <c r="I141" s="131"/>
      <c r="J141" s="131"/>
      <c r="K141" s="131"/>
      <c r="L141" s="131"/>
      <c r="M141" s="131"/>
      <c r="N141" s="131"/>
      <c r="O141" s="131"/>
      <c r="P141" s="131"/>
    </row>
    <row r="142">
      <c r="F142" s="131"/>
      <c r="G142" s="131"/>
      <c r="H142" s="131"/>
      <c r="I142" s="131"/>
      <c r="J142" s="131"/>
      <c r="K142" s="131"/>
      <c r="L142" s="131"/>
      <c r="M142" s="131"/>
      <c r="N142" s="131"/>
      <c r="O142" s="131"/>
      <c r="P142" s="131"/>
    </row>
    <row r="143">
      <c r="F143" s="131"/>
      <c r="G143" s="131"/>
      <c r="H143" s="131"/>
      <c r="I143" s="131"/>
      <c r="J143" s="131"/>
      <c r="K143" s="131"/>
      <c r="L143" s="131"/>
      <c r="M143" s="131"/>
      <c r="N143" s="131"/>
      <c r="O143" s="131"/>
      <c r="P143" s="131"/>
    </row>
    <row r="144">
      <c r="F144" s="131"/>
      <c r="G144" s="131"/>
      <c r="H144" s="131"/>
      <c r="I144" s="131"/>
      <c r="J144" s="131"/>
      <c r="K144" s="131"/>
      <c r="L144" s="131"/>
      <c r="M144" s="131"/>
      <c r="N144" s="131"/>
      <c r="O144" s="131"/>
      <c r="P144" s="131"/>
    </row>
    <row r="145">
      <c r="F145" s="131"/>
      <c r="G145" s="131"/>
      <c r="H145" s="131"/>
      <c r="I145" s="131"/>
      <c r="J145" s="131"/>
      <c r="K145" s="131"/>
      <c r="L145" s="131"/>
      <c r="M145" s="131"/>
      <c r="N145" s="131"/>
      <c r="O145" s="131"/>
      <c r="P145" s="131"/>
    </row>
    <row r="146">
      <c r="F146" s="131"/>
      <c r="G146" s="131"/>
      <c r="H146" s="131"/>
      <c r="I146" s="131"/>
      <c r="J146" s="131"/>
      <c r="K146" s="131"/>
      <c r="L146" s="131"/>
      <c r="M146" s="131"/>
      <c r="N146" s="131"/>
      <c r="O146" s="131"/>
      <c r="P146" s="131"/>
    </row>
    <row r="147">
      <c r="F147" s="131"/>
      <c r="G147" s="131"/>
      <c r="H147" s="131"/>
      <c r="I147" s="131"/>
      <c r="J147" s="131"/>
      <c r="K147" s="131"/>
      <c r="L147" s="131"/>
      <c r="M147" s="131"/>
      <c r="N147" s="131"/>
      <c r="O147" s="131"/>
      <c r="P147" s="131"/>
    </row>
    <row r="148">
      <c r="F148" s="131"/>
      <c r="G148" s="131"/>
      <c r="H148" s="131"/>
      <c r="I148" s="131"/>
      <c r="J148" s="131"/>
      <c r="K148" s="131"/>
      <c r="L148" s="131"/>
      <c r="M148" s="131"/>
      <c r="N148" s="131"/>
      <c r="O148" s="131"/>
      <c r="P148" s="131"/>
    </row>
    <row r="149">
      <c r="F149" s="131"/>
      <c r="G149" s="131"/>
      <c r="H149" s="131"/>
      <c r="I149" s="131"/>
      <c r="J149" s="131"/>
      <c r="K149" s="131"/>
      <c r="L149" s="131"/>
      <c r="M149" s="131"/>
      <c r="N149" s="131"/>
      <c r="O149" s="131"/>
      <c r="P149" s="131"/>
    </row>
    <row r="150">
      <c r="F150" s="131"/>
      <c r="G150" s="131"/>
      <c r="H150" s="131"/>
      <c r="I150" s="131"/>
      <c r="J150" s="131"/>
      <c r="K150" s="131"/>
      <c r="L150" s="131"/>
      <c r="M150" s="131"/>
      <c r="N150" s="131"/>
      <c r="O150" s="131"/>
      <c r="P150" s="131"/>
    </row>
    <row r="151">
      <c r="F151" s="131"/>
      <c r="G151" s="131"/>
      <c r="H151" s="131"/>
      <c r="I151" s="131"/>
      <c r="J151" s="131"/>
      <c r="K151" s="131"/>
      <c r="L151" s="131"/>
      <c r="M151" s="131"/>
      <c r="N151" s="131"/>
      <c r="O151" s="131"/>
      <c r="P151" s="131"/>
    </row>
    <row r="152">
      <c r="F152" s="131"/>
      <c r="G152" s="131"/>
      <c r="H152" s="131"/>
      <c r="I152" s="131"/>
      <c r="J152" s="131"/>
      <c r="K152" s="131"/>
      <c r="L152" s="131"/>
      <c r="M152" s="131"/>
      <c r="N152" s="131"/>
      <c r="O152" s="131"/>
      <c r="P152" s="131"/>
    </row>
    <row r="153">
      <c r="F153" s="131"/>
      <c r="G153" s="131"/>
      <c r="H153" s="131"/>
      <c r="I153" s="131"/>
      <c r="J153" s="131"/>
      <c r="K153" s="131"/>
      <c r="L153" s="131"/>
      <c r="M153" s="131"/>
      <c r="N153" s="131"/>
      <c r="O153" s="131"/>
      <c r="P153" s="131"/>
    </row>
    <row r="154">
      <c r="F154" s="131"/>
      <c r="G154" s="131"/>
      <c r="H154" s="131"/>
      <c r="I154" s="131"/>
      <c r="J154" s="131"/>
      <c r="K154" s="131"/>
      <c r="L154" s="131"/>
      <c r="M154" s="131"/>
      <c r="N154" s="131"/>
      <c r="O154" s="131"/>
      <c r="P154" s="131"/>
    </row>
    <row r="155">
      <c r="F155" s="131"/>
      <c r="G155" s="131"/>
      <c r="H155" s="131"/>
      <c r="I155" s="131"/>
      <c r="J155" s="131"/>
      <c r="K155" s="131"/>
      <c r="L155" s="131"/>
      <c r="M155" s="131"/>
      <c r="N155" s="131"/>
      <c r="O155" s="131"/>
      <c r="P155" s="131"/>
    </row>
    <row r="156">
      <c r="F156" s="131"/>
      <c r="G156" s="131"/>
      <c r="H156" s="131"/>
      <c r="I156" s="131"/>
      <c r="J156" s="131"/>
      <c r="K156" s="131"/>
      <c r="L156" s="131"/>
      <c r="M156" s="131"/>
      <c r="N156" s="131"/>
      <c r="O156" s="131"/>
      <c r="P156" s="131"/>
    </row>
    <row r="157">
      <c r="F157" s="131"/>
      <c r="G157" s="131"/>
      <c r="H157" s="131"/>
      <c r="I157" s="131"/>
      <c r="J157" s="131"/>
      <c r="K157" s="131"/>
      <c r="L157" s="131"/>
      <c r="M157" s="131"/>
      <c r="N157" s="131"/>
      <c r="O157" s="131"/>
      <c r="P157" s="131"/>
    </row>
    <row r="158">
      <c r="F158" s="131"/>
      <c r="G158" s="131"/>
      <c r="H158" s="131"/>
      <c r="I158" s="131"/>
      <c r="J158" s="131"/>
      <c r="K158" s="131"/>
      <c r="L158" s="131"/>
      <c r="M158" s="131"/>
      <c r="N158" s="131"/>
      <c r="O158" s="131"/>
      <c r="P158" s="131"/>
    </row>
    <row r="159">
      <c r="F159" s="131"/>
      <c r="G159" s="131"/>
      <c r="H159" s="131"/>
      <c r="I159" s="131"/>
      <c r="J159" s="131"/>
      <c r="K159" s="131"/>
      <c r="L159" s="131"/>
      <c r="M159" s="131"/>
      <c r="N159" s="131"/>
      <c r="O159" s="131"/>
      <c r="P159" s="131"/>
    </row>
    <row r="160">
      <c r="F160" s="131"/>
      <c r="G160" s="131"/>
      <c r="H160" s="131"/>
      <c r="I160" s="131"/>
      <c r="J160" s="131"/>
      <c r="K160" s="131"/>
      <c r="L160" s="131"/>
      <c r="M160" s="131"/>
      <c r="N160" s="131"/>
      <c r="O160" s="131"/>
      <c r="P160" s="131"/>
    </row>
    <row r="161">
      <c r="F161" s="131"/>
      <c r="G161" s="131"/>
      <c r="H161" s="131"/>
      <c r="I161" s="131"/>
      <c r="J161" s="131"/>
      <c r="K161" s="131"/>
      <c r="L161" s="131"/>
      <c r="M161" s="131"/>
      <c r="N161" s="131"/>
      <c r="O161" s="131"/>
      <c r="P161" s="131"/>
    </row>
    <row r="162">
      <c r="F162" s="131"/>
      <c r="G162" s="131"/>
      <c r="H162" s="131"/>
      <c r="I162" s="131"/>
      <c r="J162" s="131"/>
      <c r="K162" s="131"/>
      <c r="L162" s="131"/>
      <c r="M162" s="131"/>
      <c r="N162" s="131"/>
      <c r="O162" s="131"/>
      <c r="P162" s="131"/>
    </row>
    <row r="163">
      <c r="F163" s="131"/>
      <c r="G163" s="131"/>
      <c r="H163" s="131"/>
      <c r="I163" s="131"/>
      <c r="J163" s="131"/>
      <c r="K163" s="131"/>
      <c r="L163" s="131"/>
      <c r="M163" s="131"/>
      <c r="N163" s="131"/>
      <c r="O163" s="131"/>
      <c r="P163" s="131"/>
    </row>
    <row r="164">
      <c r="F164" s="131"/>
      <c r="G164" s="131"/>
      <c r="H164" s="131"/>
      <c r="I164" s="131"/>
      <c r="J164" s="131"/>
      <c r="K164" s="131"/>
      <c r="L164" s="131"/>
      <c r="M164" s="131"/>
      <c r="N164" s="131"/>
      <c r="O164" s="131"/>
      <c r="P164" s="131"/>
    </row>
    <row r="165">
      <c r="F165" s="131"/>
      <c r="G165" s="131"/>
      <c r="H165" s="131"/>
      <c r="I165" s="131"/>
      <c r="J165" s="131"/>
      <c r="K165" s="131"/>
      <c r="L165" s="131"/>
      <c r="M165" s="131"/>
      <c r="N165" s="131"/>
      <c r="O165" s="131"/>
      <c r="P165" s="131"/>
    </row>
    <row r="166">
      <c r="F166" s="131"/>
      <c r="G166" s="131"/>
      <c r="H166" s="131"/>
      <c r="I166" s="131"/>
      <c r="J166" s="131"/>
      <c r="K166" s="131"/>
      <c r="L166" s="131"/>
      <c r="M166" s="131"/>
      <c r="N166" s="131"/>
      <c r="O166" s="131"/>
      <c r="P166" s="131"/>
    </row>
    <row r="167">
      <c r="F167" s="131"/>
      <c r="G167" s="131"/>
      <c r="H167" s="131"/>
      <c r="I167" s="131"/>
      <c r="J167" s="131"/>
      <c r="K167" s="131"/>
      <c r="L167" s="131"/>
      <c r="M167" s="131"/>
      <c r="N167" s="131"/>
      <c r="O167" s="131"/>
      <c r="P167" s="131"/>
    </row>
    <row r="168">
      <c r="F168" s="131"/>
      <c r="G168" s="131"/>
      <c r="H168" s="131"/>
      <c r="I168" s="131"/>
      <c r="J168" s="131"/>
      <c r="K168" s="131"/>
      <c r="L168" s="131"/>
      <c r="M168" s="131"/>
      <c r="N168" s="131"/>
      <c r="O168" s="131"/>
      <c r="P168" s="131"/>
    </row>
    <row r="169">
      <c r="F169" s="131"/>
      <c r="G169" s="131"/>
      <c r="H169" s="131"/>
      <c r="I169" s="131"/>
      <c r="J169" s="131"/>
      <c r="K169" s="131"/>
      <c r="L169" s="131"/>
      <c r="M169" s="131"/>
      <c r="N169" s="131"/>
      <c r="O169" s="131"/>
      <c r="P169" s="131"/>
    </row>
    <row r="170">
      <c r="F170" s="131"/>
      <c r="G170" s="131"/>
      <c r="H170" s="131"/>
      <c r="I170" s="131"/>
      <c r="J170" s="131"/>
      <c r="K170" s="131"/>
      <c r="L170" s="131"/>
      <c r="M170" s="131"/>
      <c r="N170" s="131"/>
      <c r="O170" s="131"/>
      <c r="P170" s="131"/>
    </row>
    <row r="171">
      <c r="F171" s="131"/>
      <c r="G171" s="131"/>
      <c r="H171" s="131"/>
      <c r="I171" s="131"/>
      <c r="J171" s="131"/>
      <c r="K171" s="131"/>
      <c r="L171" s="131"/>
      <c r="M171" s="131"/>
      <c r="N171" s="131"/>
      <c r="O171" s="131"/>
      <c r="P171" s="131"/>
    </row>
    <row r="172">
      <c r="F172" s="131"/>
      <c r="G172" s="131"/>
      <c r="H172" s="131"/>
      <c r="I172" s="131"/>
      <c r="J172" s="131"/>
      <c r="K172" s="131"/>
      <c r="L172" s="131"/>
      <c r="M172" s="131"/>
      <c r="N172" s="131"/>
      <c r="O172" s="131"/>
      <c r="P172" s="131"/>
    </row>
    <row r="173">
      <c r="F173" s="131"/>
      <c r="G173" s="131"/>
      <c r="H173" s="131"/>
      <c r="I173" s="131"/>
      <c r="J173" s="131"/>
      <c r="K173" s="131"/>
      <c r="L173" s="131"/>
      <c r="M173" s="131"/>
      <c r="N173" s="131"/>
      <c r="O173" s="131"/>
      <c r="P173" s="131"/>
    </row>
    <row r="174">
      <c r="F174" s="131"/>
      <c r="G174" s="131"/>
      <c r="H174" s="131"/>
      <c r="I174" s="131"/>
      <c r="J174" s="131"/>
      <c r="K174" s="131"/>
      <c r="L174" s="131"/>
      <c r="M174" s="131"/>
      <c r="N174" s="131"/>
      <c r="O174" s="131"/>
      <c r="P174" s="131"/>
    </row>
    <row r="175">
      <c r="F175" s="131"/>
      <c r="G175" s="131"/>
      <c r="H175" s="131"/>
      <c r="I175" s="131"/>
      <c r="J175" s="131"/>
      <c r="K175" s="131"/>
      <c r="L175" s="131"/>
      <c r="M175" s="131"/>
      <c r="N175" s="131"/>
      <c r="O175" s="131"/>
      <c r="P175" s="131"/>
    </row>
    <row r="176">
      <c r="F176" s="131"/>
      <c r="G176" s="131"/>
      <c r="H176" s="131"/>
      <c r="I176" s="131"/>
      <c r="J176" s="131"/>
      <c r="K176" s="131"/>
      <c r="L176" s="131"/>
      <c r="M176" s="131"/>
      <c r="N176" s="131"/>
      <c r="O176" s="131"/>
      <c r="P176" s="131"/>
    </row>
    <row r="177">
      <c r="F177" s="131"/>
      <c r="G177" s="131"/>
      <c r="H177" s="131"/>
      <c r="I177" s="131"/>
      <c r="J177" s="131"/>
      <c r="K177" s="131"/>
      <c r="L177" s="131"/>
      <c r="M177" s="131"/>
      <c r="N177" s="131"/>
      <c r="O177" s="131"/>
      <c r="P177" s="131"/>
    </row>
    <row r="178">
      <c r="F178" s="131"/>
      <c r="G178" s="131"/>
      <c r="H178" s="131"/>
      <c r="I178" s="131"/>
      <c r="J178" s="131"/>
      <c r="K178" s="131"/>
      <c r="L178" s="131"/>
      <c r="M178" s="131"/>
      <c r="N178" s="131"/>
      <c r="O178" s="131"/>
      <c r="P178" s="131"/>
    </row>
    <row r="179">
      <c r="F179" s="131"/>
      <c r="G179" s="131"/>
      <c r="H179" s="131"/>
      <c r="I179" s="131"/>
      <c r="J179" s="131"/>
      <c r="K179" s="131"/>
      <c r="L179" s="131"/>
      <c r="M179" s="131"/>
      <c r="N179" s="131"/>
      <c r="O179" s="131"/>
      <c r="P179" s="131"/>
    </row>
    <row r="180">
      <c r="F180" s="131"/>
      <c r="G180" s="131"/>
      <c r="H180" s="131"/>
      <c r="I180" s="131"/>
      <c r="J180" s="131"/>
      <c r="K180" s="131"/>
      <c r="L180" s="131"/>
      <c r="M180" s="131"/>
      <c r="N180" s="131"/>
      <c r="O180" s="131"/>
      <c r="P180" s="131"/>
    </row>
    <row r="181">
      <c r="F181" s="131"/>
      <c r="G181" s="131"/>
      <c r="H181" s="131"/>
      <c r="I181" s="131"/>
      <c r="J181" s="131"/>
      <c r="K181" s="131"/>
      <c r="L181" s="131"/>
      <c r="M181" s="131"/>
      <c r="N181" s="131"/>
      <c r="O181" s="131"/>
      <c r="P181" s="131"/>
    </row>
    <row r="182">
      <c r="F182" s="131"/>
      <c r="G182" s="131"/>
      <c r="H182" s="131"/>
      <c r="I182" s="131"/>
      <c r="J182" s="131"/>
      <c r="K182" s="131"/>
      <c r="L182" s="131"/>
      <c r="M182" s="131"/>
      <c r="N182" s="131"/>
      <c r="O182" s="131"/>
      <c r="P182" s="131"/>
    </row>
    <row r="183">
      <c r="F183" s="131"/>
      <c r="G183" s="131"/>
      <c r="H183" s="131"/>
      <c r="I183" s="131"/>
      <c r="J183" s="131"/>
      <c r="K183" s="131"/>
      <c r="L183" s="131"/>
      <c r="M183" s="131"/>
      <c r="N183" s="131"/>
      <c r="O183" s="131"/>
      <c r="P183" s="131"/>
    </row>
    <row r="184">
      <c r="F184" s="131"/>
      <c r="G184" s="131"/>
      <c r="H184" s="131"/>
      <c r="I184" s="131"/>
      <c r="J184" s="131"/>
      <c r="K184" s="131"/>
      <c r="L184" s="131"/>
      <c r="M184" s="131"/>
      <c r="N184" s="131"/>
      <c r="O184" s="131"/>
      <c r="P184" s="131"/>
    </row>
    <row r="185">
      <c r="F185" s="131"/>
      <c r="G185" s="131"/>
      <c r="H185" s="131"/>
      <c r="I185" s="131"/>
      <c r="J185" s="131"/>
      <c r="K185" s="131"/>
      <c r="L185" s="131"/>
      <c r="M185" s="131"/>
      <c r="N185" s="131"/>
      <c r="O185" s="131"/>
      <c r="P185" s="131"/>
    </row>
    <row r="186">
      <c r="F186" s="131"/>
      <c r="G186" s="131"/>
      <c r="H186" s="131"/>
      <c r="I186" s="131"/>
      <c r="J186" s="131"/>
      <c r="K186" s="131"/>
      <c r="L186" s="131"/>
      <c r="M186" s="131"/>
      <c r="N186" s="131"/>
      <c r="O186" s="131"/>
      <c r="P186" s="131"/>
    </row>
    <row r="187">
      <c r="F187" s="131"/>
      <c r="G187" s="131"/>
      <c r="H187" s="131"/>
      <c r="I187" s="131"/>
      <c r="J187" s="131"/>
      <c r="K187" s="131"/>
      <c r="L187" s="131"/>
      <c r="M187" s="131"/>
      <c r="N187" s="131"/>
      <c r="O187" s="131"/>
      <c r="P187" s="131"/>
    </row>
    <row r="188">
      <c r="F188" s="131"/>
      <c r="G188" s="131"/>
      <c r="H188" s="131"/>
      <c r="I188" s="131"/>
      <c r="J188" s="131"/>
      <c r="K188" s="131"/>
      <c r="L188" s="131"/>
      <c r="M188" s="131"/>
      <c r="N188" s="131"/>
      <c r="O188" s="131"/>
      <c r="P188" s="131"/>
    </row>
    <row r="189">
      <c r="F189" s="131"/>
      <c r="G189" s="131"/>
      <c r="H189" s="131"/>
      <c r="I189" s="131"/>
      <c r="J189" s="131"/>
      <c r="K189" s="131"/>
      <c r="L189" s="131"/>
      <c r="M189" s="131"/>
      <c r="N189" s="131"/>
      <c r="O189" s="131"/>
      <c r="P189" s="131"/>
    </row>
    <row r="190">
      <c r="F190" s="131"/>
      <c r="G190" s="131"/>
      <c r="H190" s="131"/>
      <c r="I190" s="131"/>
      <c r="J190" s="131"/>
      <c r="K190" s="131"/>
      <c r="L190" s="131"/>
      <c r="M190" s="131"/>
      <c r="N190" s="131"/>
      <c r="O190" s="131"/>
      <c r="P190" s="131"/>
    </row>
    <row r="191">
      <c r="F191" s="131"/>
      <c r="G191" s="131"/>
      <c r="H191" s="131"/>
      <c r="I191" s="131"/>
      <c r="J191" s="131"/>
      <c r="K191" s="131"/>
      <c r="L191" s="131"/>
      <c r="M191" s="131"/>
      <c r="N191" s="131"/>
      <c r="O191" s="131"/>
      <c r="P191" s="131"/>
    </row>
    <row r="192">
      <c r="F192" s="131"/>
      <c r="G192" s="131"/>
      <c r="H192" s="131"/>
      <c r="I192" s="131"/>
      <c r="J192" s="131"/>
      <c r="K192" s="131"/>
      <c r="L192" s="131"/>
      <c r="M192" s="131"/>
      <c r="N192" s="131"/>
      <c r="O192" s="131"/>
      <c r="P192" s="131"/>
    </row>
    <row r="193">
      <c r="F193" s="131"/>
      <c r="G193" s="131"/>
      <c r="H193" s="131"/>
      <c r="I193" s="131"/>
      <c r="J193" s="131"/>
      <c r="K193" s="131"/>
      <c r="L193" s="131"/>
      <c r="M193" s="131"/>
      <c r="N193" s="131"/>
      <c r="O193" s="131"/>
      <c r="P193" s="131"/>
    </row>
    <row r="194">
      <c r="F194" s="131"/>
      <c r="G194" s="131"/>
      <c r="H194" s="131"/>
      <c r="I194" s="131"/>
      <c r="J194" s="131"/>
      <c r="K194" s="131"/>
      <c r="L194" s="131"/>
      <c r="M194" s="131"/>
      <c r="N194" s="131"/>
      <c r="O194" s="131"/>
      <c r="P194" s="131"/>
    </row>
    <row r="195">
      <c r="F195" s="131"/>
      <c r="G195" s="131"/>
      <c r="H195" s="131"/>
      <c r="I195" s="131"/>
      <c r="J195" s="131"/>
      <c r="K195" s="131"/>
      <c r="L195" s="131"/>
      <c r="M195" s="131"/>
      <c r="N195" s="131"/>
      <c r="O195" s="131"/>
      <c r="P195" s="131"/>
    </row>
    <row r="196">
      <c r="F196" s="131"/>
      <c r="G196" s="131"/>
      <c r="H196" s="131"/>
      <c r="I196" s="131"/>
      <c r="J196" s="131"/>
      <c r="K196" s="131"/>
      <c r="L196" s="131"/>
      <c r="M196" s="131"/>
      <c r="N196" s="131"/>
      <c r="O196" s="131"/>
      <c r="P196" s="131"/>
    </row>
    <row r="197">
      <c r="F197" s="131"/>
      <c r="G197" s="131"/>
      <c r="H197" s="131"/>
      <c r="I197" s="131"/>
      <c r="J197" s="131"/>
      <c r="K197" s="131"/>
      <c r="L197" s="131"/>
      <c r="M197" s="131"/>
      <c r="N197" s="131"/>
      <c r="O197" s="131"/>
      <c r="P197" s="131"/>
    </row>
    <row r="198">
      <c r="F198" s="131"/>
      <c r="G198" s="131"/>
      <c r="H198" s="131"/>
      <c r="I198" s="131"/>
      <c r="J198" s="131"/>
      <c r="K198" s="131"/>
      <c r="L198" s="131"/>
      <c r="M198" s="131"/>
      <c r="N198" s="131"/>
      <c r="O198" s="131"/>
      <c r="P198" s="131"/>
    </row>
    <row r="199">
      <c r="F199" s="131"/>
      <c r="G199" s="131"/>
      <c r="H199" s="131"/>
      <c r="I199" s="131"/>
      <c r="J199" s="131"/>
      <c r="K199" s="131"/>
      <c r="L199" s="131"/>
      <c r="M199" s="131"/>
      <c r="N199" s="131"/>
      <c r="O199" s="131"/>
      <c r="P199" s="131"/>
    </row>
    <row r="200">
      <c r="F200" s="131"/>
      <c r="G200" s="131"/>
      <c r="H200" s="131"/>
      <c r="I200" s="131"/>
      <c r="J200" s="131"/>
      <c r="K200" s="131"/>
      <c r="L200" s="131"/>
      <c r="M200" s="131"/>
      <c r="N200" s="131"/>
      <c r="O200" s="131"/>
      <c r="P200" s="131"/>
    </row>
    <row r="201">
      <c r="F201" s="131"/>
      <c r="G201" s="131"/>
      <c r="H201" s="131"/>
      <c r="I201" s="131"/>
      <c r="J201" s="131"/>
      <c r="K201" s="131"/>
      <c r="L201" s="131"/>
      <c r="M201" s="131"/>
      <c r="N201" s="131"/>
      <c r="O201" s="131"/>
      <c r="P201" s="131"/>
    </row>
    <row r="202">
      <c r="F202" s="131"/>
      <c r="G202" s="131"/>
      <c r="H202" s="131"/>
      <c r="I202" s="131"/>
      <c r="J202" s="131"/>
      <c r="K202" s="131"/>
      <c r="L202" s="131"/>
      <c r="M202" s="131"/>
      <c r="N202" s="131"/>
      <c r="O202" s="131"/>
      <c r="P202" s="131"/>
    </row>
    <row r="203">
      <c r="F203" s="131"/>
      <c r="G203" s="131"/>
      <c r="H203" s="131"/>
      <c r="I203" s="131"/>
      <c r="J203" s="131"/>
      <c r="K203" s="131"/>
      <c r="L203" s="131"/>
      <c r="M203" s="131"/>
      <c r="N203" s="131"/>
      <c r="O203" s="131"/>
      <c r="P203" s="131"/>
    </row>
    <row r="204">
      <c r="F204" s="131"/>
      <c r="G204" s="131"/>
      <c r="H204" s="131"/>
      <c r="I204" s="131"/>
      <c r="J204" s="131"/>
      <c r="K204" s="131"/>
      <c r="L204" s="131"/>
      <c r="M204" s="131"/>
      <c r="N204" s="131"/>
      <c r="O204" s="131"/>
      <c r="P204" s="131"/>
    </row>
    <row r="205">
      <c r="F205" s="131"/>
      <c r="G205" s="131"/>
      <c r="H205" s="131"/>
      <c r="I205" s="131"/>
      <c r="J205" s="131"/>
      <c r="K205" s="131"/>
      <c r="L205" s="131"/>
      <c r="M205" s="131"/>
      <c r="N205" s="131"/>
      <c r="O205" s="131"/>
      <c r="P205" s="131"/>
    </row>
    <row r="206">
      <c r="F206" s="131"/>
      <c r="G206" s="131"/>
      <c r="H206" s="131"/>
      <c r="I206" s="131"/>
      <c r="J206" s="131"/>
      <c r="K206" s="131"/>
      <c r="L206" s="131"/>
      <c r="M206" s="131"/>
      <c r="N206" s="131"/>
      <c r="O206" s="131"/>
      <c r="P206" s="131"/>
    </row>
    <row r="207">
      <c r="F207" s="131"/>
      <c r="G207" s="131"/>
      <c r="H207" s="131"/>
      <c r="I207" s="131"/>
      <c r="J207" s="131"/>
      <c r="K207" s="131"/>
      <c r="L207" s="131"/>
      <c r="M207" s="131"/>
      <c r="N207" s="131"/>
      <c r="O207" s="131"/>
      <c r="P207" s="131"/>
    </row>
    <row r="208">
      <c r="F208" s="131"/>
      <c r="G208" s="131"/>
      <c r="H208" s="131"/>
      <c r="I208" s="131"/>
      <c r="J208" s="131"/>
      <c r="K208" s="131"/>
      <c r="L208" s="131"/>
      <c r="M208" s="131"/>
      <c r="N208" s="131"/>
      <c r="O208" s="131"/>
      <c r="P208" s="131"/>
    </row>
    <row r="209">
      <c r="F209" s="131"/>
      <c r="G209" s="131"/>
      <c r="H209" s="131"/>
      <c r="I209" s="131"/>
      <c r="J209" s="131"/>
      <c r="K209" s="131"/>
      <c r="L209" s="131"/>
      <c r="M209" s="131"/>
      <c r="N209" s="131"/>
      <c r="O209" s="131"/>
      <c r="P209" s="131"/>
    </row>
    <row r="210">
      <c r="F210" s="131"/>
      <c r="G210" s="131"/>
      <c r="H210" s="131"/>
      <c r="I210" s="131"/>
      <c r="J210" s="131"/>
      <c r="K210" s="131"/>
      <c r="L210" s="131"/>
      <c r="M210" s="131"/>
      <c r="N210" s="131"/>
      <c r="O210" s="131"/>
      <c r="P210" s="131"/>
    </row>
    <row r="211">
      <c r="F211" s="131"/>
      <c r="G211" s="131"/>
      <c r="H211" s="131"/>
      <c r="I211" s="131"/>
      <c r="J211" s="131"/>
      <c r="K211" s="131"/>
      <c r="L211" s="131"/>
      <c r="M211" s="131"/>
      <c r="N211" s="131"/>
      <c r="O211" s="131"/>
      <c r="P211" s="131"/>
    </row>
    <row r="212">
      <c r="F212" s="131"/>
      <c r="G212" s="131"/>
      <c r="H212" s="131"/>
      <c r="I212" s="131"/>
      <c r="J212" s="131"/>
      <c r="K212" s="131"/>
      <c r="L212" s="131"/>
      <c r="M212" s="131"/>
      <c r="N212" s="131"/>
      <c r="O212" s="131"/>
      <c r="P212" s="131"/>
    </row>
    <row r="213">
      <c r="F213" s="131"/>
      <c r="G213" s="131"/>
      <c r="H213" s="131"/>
      <c r="I213" s="131"/>
      <c r="J213" s="131"/>
      <c r="K213" s="131"/>
      <c r="L213" s="131"/>
      <c r="M213" s="131"/>
      <c r="N213" s="131"/>
      <c r="O213" s="131"/>
      <c r="P213" s="131"/>
    </row>
    <row r="214">
      <c r="F214" s="131"/>
      <c r="G214" s="131"/>
      <c r="H214" s="131"/>
      <c r="I214" s="131"/>
      <c r="J214" s="131"/>
      <c r="K214" s="131"/>
      <c r="L214" s="131"/>
      <c r="M214" s="131"/>
      <c r="N214" s="131"/>
      <c r="O214" s="131"/>
      <c r="P214" s="131"/>
    </row>
    <row r="215">
      <c r="F215" s="131"/>
      <c r="G215" s="131"/>
      <c r="H215" s="131"/>
      <c r="I215" s="131"/>
      <c r="J215" s="131"/>
      <c r="K215" s="131"/>
      <c r="L215" s="131"/>
      <c r="M215" s="131"/>
      <c r="N215" s="131"/>
      <c r="O215" s="131"/>
      <c r="P215" s="131"/>
    </row>
    <row r="216">
      <c r="F216" s="131"/>
      <c r="G216" s="131"/>
      <c r="H216" s="131"/>
      <c r="I216" s="131"/>
      <c r="J216" s="131"/>
      <c r="K216" s="131"/>
      <c r="L216" s="131"/>
      <c r="M216" s="131"/>
      <c r="N216" s="131"/>
      <c r="O216" s="131"/>
      <c r="P216" s="131"/>
    </row>
    <row r="217">
      <c r="F217" s="131"/>
      <c r="G217" s="131"/>
      <c r="H217" s="131"/>
      <c r="I217" s="131"/>
      <c r="J217" s="131"/>
      <c r="K217" s="131"/>
      <c r="L217" s="131"/>
      <c r="M217" s="131"/>
      <c r="N217" s="131"/>
      <c r="O217" s="131"/>
      <c r="P217" s="131"/>
    </row>
    <row r="218">
      <c r="F218" s="131"/>
      <c r="G218" s="131"/>
      <c r="H218" s="131"/>
      <c r="I218" s="131"/>
      <c r="J218" s="131"/>
      <c r="K218" s="131"/>
      <c r="L218" s="131"/>
      <c r="M218" s="131"/>
      <c r="N218" s="131"/>
      <c r="O218" s="131"/>
      <c r="P218" s="131"/>
    </row>
    <row r="219">
      <c r="F219" s="131"/>
      <c r="G219" s="131"/>
      <c r="H219" s="131"/>
      <c r="I219" s="131"/>
      <c r="J219" s="131"/>
      <c r="K219" s="131"/>
      <c r="L219" s="131"/>
      <c r="M219" s="131"/>
      <c r="N219" s="131"/>
      <c r="O219" s="131"/>
      <c r="P219" s="131"/>
    </row>
    <row r="220">
      <c r="F220" s="131"/>
      <c r="G220" s="131"/>
      <c r="H220" s="131"/>
      <c r="I220" s="131"/>
      <c r="J220" s="131"/>
      <c r="K220" s="131"/>
      <c r="L220" s="131"/>
      <c r="M220" s="131"/>
      <c r="N220" s="131"/>
      <c r="O220" s="131"/>
      <c r="P220" s="131"/>
    </row>
    <row r="221">
      <c r="F221" s="131"/>
      <c r="G221" s="131"/>
      <c r="H221" s="131"/>
      <c r="I221" s="131"/>
      <c r="J221" s="131"/>
      <c r="K221" s="131"/>
      <c r="L221" s="131"/>
      <c r="M221" s="131"/>
      <c r="N221" s="131"/>
      <c r="O221" s="131"/>
      <c r="P221" s="131"/>
    </row>
    <row r="222">
      <c r="F222" s="131"/>
      <c r="G222" s="131"/>
      <c r="H222" s="131"/>
      <c r="I222" s="131"/>
      <c r="J222" s="131"/>
      <c r="K222" s="131"/>
      <c r="L222" s="131"/>
      <c r="M222" s="131"/>
      <c r="N222" s="131"/>
      <c r="O222" s="131"/>
      <c r="P222" s="131"/>
    </row>
    <row r="223">
      <c r="F223" s="131"/>
      <c r="G223" s="131"/>
      <c r="H223" s="131"/>
      <c r="I223" s="131"/>
      <c r="J223" s="131"/>
      <c r="K223" s="131"/>
      <c r="L223" s="131"/>
      <c r="M223" s="131"/>
      <c r="N223" s="131"/>
      <c r="O223" s="131"/>
      <c r="P223" s="131"/>
    </row>
    <row r="224">
      <c r="F224" s="131"/>
      <c r="G224" s="131"/>
      <c r="H224" s="131"/>
      <c r="I224" s="131"/>
      <c r="J224" s="131"/>
      <c r="K224" s="131"/>
      <c r="L224" s="131"/>
      <c r="M224" s="131"/>
      <c r="N224" s="131"/>
      <c r="O224" s="131"/>
      <c r="P224" s="131"/>
    </row>
    <row r="225">
      <c r="F225" s="131"/>
      <c r="G225" s="131"/>
      <c r="H225" s="131"/>
      <c r="I225" s="131"/>
      <c r="J225" s="131"/>
      <c r="K225" s="131"/>
      <c r="L225" s="131"/>
      <c r="M225" s="131"/>
      <c r="N225" s="131"/>
      <c r="O225" s="131"/>
      <c r="P225" s="131"/>
    </row>
    <row r="226">
      <c r="F226" s="131"/>
      <c r="G226" s="131"/>
      <c r="H226" s="131"/>
      <c r="I226" s="131"/>
      <c r="J226" s="131"/>
      <c r="K226" s="131"/>
      <c r="L226" s="131"/>
      <c r="M226" s="131"/>
      <c r="N226" s="131"/>
      <c r="O226" s="131"/>
      <c r="P226" s="131"/>
    </row>
    <row r="227">
      <c r="F227" s="131"/>
      <c r="G227" s="131"/>
      <c r="H227" s="131"/>
      <c r="I227" s="131"/>
      <c r="J227" s="131"/>
      <c r="K227" s="131"/>
      <c r="L227" s="131"/>
      <c r="M227" s="131"/>
      <c r="N227" s="131"/>
      <c r="O227" s="131"/>
      <c r="P227" s="131"/>
    </row>
    <row r="228">
      <c r="F228" s="131"/>
      <c r="G228" s="131"/>
      <c r="H228" s="131"/>
      <c r="I228" s="131"/>
      <c r="J228" s="131"/>
      <c r="K228" s="131"/>
      <c r="L228" s="131"/>
      <c r="M228" s="131"/>
      <c r="N228" s="131"/>
      <c r="O228" s="131"/>
      <c r="P228" s="131"/>
    </row>
    <row r="229">
      <c r="F229" s="131"/>
      <c r="G229" s="131"/>
      <c r="H229" s="131"/>
      <c r="I229" s="131"/>
      <c r="J229" s="131"/>
      <c r="K229" s="131"/>
      <c r="L229" s="131"/>
      <c r="M229" s="131"/>
      <c r="N229" s="131"/>
      <c r="O229" s="131"/>
      <c r="P229" s="131"/>
    </row>
    <row r="230">
      <c r="F230" s="131"/>
      <c r="G230" s="131"/>
      <c r="H230" s="131"/>
      <c r="I230" s="131"/>
      <c r="J230" s="131"/>
      <c r="K230" s="131"/>
      <c r="L230" s="131"/>
      <c r="M230" s="131"/>
      <c r="N230" s="131"/>
      <c r="O230" s="131"/>
      <c r="P230" s="131"/>
    </row>
    <row r="231">
      <c r="F231" s="131"/>
      <c r="G231" s="131"/>
      <c r="H231" s="131"/>
      <c r="I231" s="131"/>
      <c r="J231" s="131"/>
      <c r="K231" s="131"/>
      <c r="L231" s="131"/>
      <c r="M231" s="131"/>
      <c r="N231" s="131"/>
      <c r="O231" s="131"/>
      <c r="P231" s="131"/>
    </row>
    <row r="232">
      <c r="F232" s="131"/>
      <c r="G232" s="131"/>
      <c r="H232" s="131"/>
      <c r="I232" s="131"/>
      <c r="J232" s="131"/>
      <c r="K232" s="131"/>
      <c r="L232" s="131"/>
      <c r="M232" s="131"/>
      <c r="N232" s="131"/>
      <c r="O232" s="131"/>
      <c r="P232" s="131"/>
    </row>
    <row r="233">
      <c r="F233" s="131"/>
      <c r="G233" s="131"/>
      <c r="H233" s="131"/>
      <c r="I233" s="131"/>
      <c r="J233" s="131"/>
      <c r="K233" s="131"/>
      <c r="L233" s="131"/>
      <c r="M233" s="131"/>
      <c r="N233" s="131"/>
      <c r="O233" s="131"/>
      <c r="P233" s="131"/>
    </row>
    <row r="234">
      <c r="F234" s="131"/>
      <c r="G234" s="131"/>
      <c r="H234" s="131"/>
      <c r="I234" s="131"/>
      <c r="J234" s="131"/>
      <c r="K234" s="131"/>
      <c r="L234" s="131"/>
      <c r="M234" s="131"/>
      <c r="N234" s="131"/>
      <c r="O234" s="131"/>
      <c r="P234" s="131"/>
    </row>
    <row r="235">
      <c r="F235" s="131"/>
      <c r="G235" s="131"/>
      <c r="H235" s="131"/>
      <c r="I235" s="131"/>
      <c r="J235" s="131"/>
      <c r="K235" s="131"/>
      <c r="L235" s="131"/>
      <c r="M235" s="131"/>
      <c r="N235" s="131"/>
      <c r="O235" s="131"/>
      <c r="P235" s="131"/>
    </row>
    <row r="236">
      <c r="F236" s="131"/>
      <c r="G236" s="131"/>
      <c r="H236" s="131"/>
      <c r="I236" s="131"/>
      <c r="J236" s="131"/>
      <c r="K236" s="131"/>
      <c r="L236" s="131"/>
      <c r="M236" s="131"/>
      <c r="N236" s="131"/>
      <c r="O236" s="131"/>
      <c r="P236" s="131"/>
    </row>
    <row r="237">
      <c r="F237" s="131"/>
      <c r="G237" s="131"/>
      <c r="H237" s="131"/>
      <c r="I237" s="131"/>
      <c r="J237" s="131"/>
      <c r="K237" s="131"/>
      <c r="L237" s="131"/>
      <c r="M237" s="131"/>
      <c r="N237" s="131"/>
      <c r="O237" s="131"/>
      <c r="P237" s="131"/>
    </row>
    <row r="238">
      <c r="F238" s="131"/>
      <c r="G238" s="131"/>
      <c r="H238" s="131"/>
      <c r="I238" s="131"/>
      <c r="J238" s="131"/>
      <c r="K238" s="131"/>
      <c r="L238" s="131"/>
      <c r="M238" s="131"/>
      <c r="N238" s="131"/>
      <c r="O238" s="131"/>
      <c r="P238" s="131"/>
    </row>
    <row r="239">
      <c r="F239" s="131"/>
      <c r="G239" s="131"/>
      <c r="H239" s="131"/>
      <c r="I239" s="131"/>
      <c r="J239" s="131"/>
      <c r="K239" s="131"/>
      <c r="L239" s="131"/>
      <c r="M239" s="131"/>
      <c r="N239" s="131"/>
      <c r="O239" s="131"/>
      <c r="P239" s="131"/>
    </row>
    <row r="240">
      <c r="F240" s="131"/>
      <c r="G240" s="131"/>
      <c r="H240" s="131"/>
      <c r="I240" s="131"/>
      <c r="J240" s="131"/>
      <c r="K240" s="131"/>
      <c r="L240" s="131"/>
      <c r="M240" s="131"/>
      <c r="N240" s="131"/>
      <c r="O240" s="131"/>
      <c r="P240" s="131"/>
    </row>
    <row r="241">
      <c r="F241" s="131"/>
      <c r="G241" s="131"/>
      <c r="H241" s="131"/>
      <c r="I241" s="131"/>
      <c r="J241" s="131"/>
      <c r="K241" s="131"/>
      <c r="L241" s="131"/>
      <c r="M241" s="131"/>
      <c r="N241" s="131"/>
      <c r="O241" s="131"/>
      <c r="P241" s="131"/>
    </row>
    <row r="242">
      <c r="F242" s="131"/>
      <c r="G242" s="131"/>
      <c r="H242" s="131"/>
      <c r="I242" s="131"/>
      <c r="J242" s="131"/>
      <c r="K242" s="131"/>
      <c r="L242" s="131"/>
      <c r="M242" s="131"/>
      <c r="N242" s="131"/>
      <c r="O242" s="131"/>
      <c r="P242" s="131"/>
    </row>
    <row r="243">
      <c r="F243" s="131"/>
      <c r="G243" s="131"/>
      <c r="H243" s="131"/>
      <c r="I243" s="131"/>
      <c r="J243" s="131"/>
      <c r="K243" s="131"/>
      <c r="L243" s="131"/>
      <c r="M243" s="131"/>
      <c r="N243" s="131"/>
      <c r="O243" s="131"/>
      <c r="P243" s="131"/>
    </row>
    <row r="244">
      <c r="F244" s="131"/>
      <c r="G244" s="131"/>
      <c r="H244" s="131"/>
      <c r="I244" s="131"/>
      <c r="J244" s="131"/>
      <c r="K244" s="131"/>
      <c r="L244" s="131"/>
      <c r="M244" s="131"/>
      <c r="N244" s="131"/>
      <c r="O244" s="131"/>
      <c r="P244" s="131"/>
    </row>
    <row r="245">
      <c r="F245" s="131"/>
      <c r="G245" s="131"/>
      <c r="H245" s="131"/>
      <c r="I245" s="131"/>
      <c r="J245" s="131"/>
      <c r="K245" s="131"/>
      <c r="L245" s="131"/>
      <c r="M245" s="131"/>
      <c r="N245" s="131"/>
      <c r="O245" s="131"/>
      <c r="P245" s="131"/>
    </row>
    <row r="246">
      <c r="F246" s="131"/>
      <c r="G246" s="131"/>
      <c r="H246" s="131"/>
      <c r="I246" s="131"/>
      <c r="J246" s="131"/>
      <c r="K246" s="131"/>
      <c r="L246" s="131"/>
      <c r="M246" s="131"/>
      <c r="N246" s="131"/>
      <c r="O246" s="131"/>
      <c r="P246" s="131"/>
    </row>
    <row r="247">
      <c r="F247" s="131"/>
      <c r="G247" s="131"/>
      <c r="H247" s="131"/>
      <c r="I247" s="131"/>
      <c r="J247" s="131"/>
      <c r="K247" s="131"/>
      <c r="L247" s="131"/>
      <c r="M247" s="131"/>
      <c r="N247" s="131"/>
      <c r="O247" s="131"/>
      <c r="P247" s="131"/>
    </row>
    <row r="248">
      <c r="F248" s="131"/>
      <c r="G248" s="131"/>
      <c r="H248" s="131"/>
      <c r="I248" s="131"/>
      <c r="J248" s="131"/>
      <c r="K248" s="131"/>
      <c r="L248" s="131"/>
      <c r="M248" s="131"/>
      <c r="N248" s="131"/>
      <c r="O248" s="131"/>
      <c r="P248" s="131"/>
    </row>
    <row r="249">
      <c r="F249" s="131"/>
      <c r="G249" s="131"/>
      <c r="H249" s="131"/>
      <c r="I249" s="131"/>
      <c r="J249" s="131"/>
      <c r="K249" s="131"/>
      <c r="L249" s="131"/>
      <c r="M249" s="131"/>
      <c r="N249" s="131"/>
      <c r="O249" s="131"/>
      <c r="P249" s="131"/>
    </row>
    <row r="250">
      <c r="F250" s="131"/>
      <c r="G250" s="131"/>
      <c r="H250" s="131"/>
      <c r="I250" s="131"/>
      <c r="J250" s="131"/>
      <c r="K250" s="131"/>
      <c r="L250" s="131"/>
      <c r="M250" s="131"/>
      <c r="N250" s="131"/>
      <c r="O250" s="131"/>
      <c r="P250" s="131"/>
    </row>
    <row r="251">
      <c r="F251" s="131"/>
      <c r="G251" s="131"/>
      <c r="H251" s="131"/>
      <c r="I251" s="131"/>
      <c r="J251" s="131"/>
      <c r="K251" s="131"/>
      <c r="L251" s="131"/>
      <c r="M251" s="131"/>
      <c r="N251" s="131"/>
      <c r="O251" s="131"/>
      <c r="P251" s="131"/>
    </row>
    <row r="252">
      <c r="F252" s="131"/>
      <c r="G252" s="131"/>
      <c r="H252" s="131"/>
      <c r="I252" s="131"/>
      <c r="J252" s="131"/>
      <c r="K252" s="131"/>
      <c r="L252" s="131"/>
      <c r="M252" s="131"/>
      <c r="N252" s="131"/>
      <c r="O252" s="131"/>
      <c r="P252" s="131"/>
    </row>
    <row r="253">
      <c r="F253" s="131"/>
      <c r="G253" s="131"/>
      <c r="H253" s="131"/>
      <c r="I253" s="131"/>
      <c r="J253" s="131"/>
      <c r="K253" s="131"/>
      <c r="L253" s="131"/>
      <c r="M253" s="131"/>
      <c r="N253" s="131"/>
      <c r="O253" s="131"/>
      <c r="P253" s="131"/>
    </row>
    <row r="254">
      <c r="F254" s="131"/>
      <c r="G254" s="131"/>
      <c r="H254" s="131"/>
      <c r="I254" s="131"/>
      <c r="J254" s="131"/>
      <c r="K254" s="131"/>
      <c r="L254" s="131"/>
      <c r="M254" s="131"/>
      <c r="N254" s="131"/>
      <c r="O254" s="131"/>
      <c r="P254" s="131"/>
    </row>
    <row r="255">
      <c r="F255" s="131"/>
      <c r="G255" s="131"/>
      <c r="H255" s="131"/>
      <c r="I255" s="131"/>
      <c r="J255" s="131"/>
      <c r="K255" s="131"/>
      <c r="L255" s="131"/>
      <c r="M255" s="131"/>
      <c r="N255" s="131"/>
      <c r="O255" s="131"/>
      <c r="P255" s="131"/>
    </row>
    <row r="256">
      <c r="F256" s="131"/>
      <c r="G256" s="131"/>
      <c r="H256" s="131"/>
      <c r="I256" s="131"/>
      <c r="J256" s="131"/>
      <c r="K256" s="131"/>
      <c r="L256" s="131"/>
      <c r="M256" s="131"/>
      <c r="N256" s="131"/>
      <c r="O256" s="131"/>
      <c r="P256" s="131"/>
    </row>
    <row r="257">
      <c r="F257" s="131"/>
      <c r="G257" s="131"/>
      <c r="H257" s="131"/>
      <c r="I257" s="131"/>
      <c r="J257" s="131"/>
      <c r="K257" s="131"/>
      <c r="L257" s="131"/>
      <c r="M257" s="131"/>
      <c r="N257" s="131"/>
      <c r="O257" s="131"/>
      <c r="P257" s="131"/>
    </row>
    <row r="258">
      <c r="F258" s="131"/>
      <c r="G258" s="131"/>
      <c r="H258" s="131"/>
      <c r="I258" s="131"/>
      <c r="J258" s="131"/>
      <c r="K258" s="131"/>
      <c r="L258" s="131"/>
      <c r="M258" s="131"/>
      <c r="N258" s="131"/>
      <c r="O258" s="131"/>
      <c r="P258" s="131"/>
    </row>
    <row r="259">
      <c r="F259" s="131"/>
      <c r="G259" s="131"/>
      <c r="H259" s="131"/>
      <c r="I259" s="131"/>
      <c r="J259" s="131"/>
      <c r="K259" s="131"/>
      <c r="L259" s="131"/>
      <c r="M259" s="131"/>
      <c r="N259" s="131"/>
      <c r="O259" s="131"/>
      <c r="P259" s="131"/>
    </row>
    <row r="260">
      <c r="F260" s="131"/>
      <c r="G260" s="131"/>
      <c r="H260" s="131"/>
      <c r="I260" s="131"/>
      <c r="J260" s="131"/>
      <c r="K260" s="131"/>
      <c r="L260" s="131"/>
      <c r="M260" s="131"/>
      <c r="N260" s="131"/>
      <c r="O260" s="131"/>
      <c r="P260" s="131"/>
    </row>
    <row r="261">
      <c r="F261" s="131"/>
      <c r="G261" s="131"/>
      <c r="H261" s="131"/>
      <c r="I261" s="131"/>
      <c r="J261" s="131"/>
      <c r="K261" s="131"/>
      <c r="L261" s="131"/>
      <c r="M261" s="131"/>
      <c r="N261" s="131"/>
      <c r="O261" s="131"/>
      <c r="P261" s="131"/>
    </row>
    <row r="262">
      <c r="F262" s="131"/>
      <c r="G262" s="131"/>
      <c r="H262" s="131"/>
      <c r="I262" s="131"/>
      <c r="J262" s="131"/>
      <c r="K262" s="131"/>
      <c r="L262" s="131"/>
      <c r="M262" s="131"/>
      <c r="N262" s="131"/>
      <c r="O262" s="131"/>
      <c r="P262" s="131"/>
    </row>
    <row r="263">
      <c r="F263" s="131"/>
      <c r="G263" s="131"/>
      <c r="H263" s="131"/>
      <c r="I263" s="131"/>
      <c r="J263" s="131"/>
      <c r="K263" s="131"/>
      <c r="L263" s="131"/>
      <c r="M263" s="131"/>
      <c r="N263" s="131"/>
      <c r="O263" s="131"/>
      <c r="P263" s="131"/>
    </row>
    <row r="264">
      <c r="F264" s="131"/>
      <c r="G264" s="131"/>
      <c r="H264" s="131"/>
      <c r="I264" s="131"/>
      <c r="J264" s="131"/>
      <c r="K264" s="131"/>
      <c r="L264" s="131"/>
      <c r="M264" s="131"/>
      <c r="N264" s="131"/>
      <c r="O264" s="131"/>
      <c r="P264" s="131"/>
    </row>
    <row r="265">
      <c r="F265" s="131"/>
      <c r="G265" s="131"/>
      <c r="H265" s="131"/>
      <c r="I265" s="131"/>
      <c r="J265" s="131"/>
      <c r="K265" s="131"/>
      <c r="L265" s="131"/>
      <c r="M265" s="131"/>
      <c r="N265" s="131"/>
      <c r="O265" s="131"/>
      <c r="P265" s="131"/>
    </row>
    <row r="266">
      <c r="F266" s="131"/>
      <c r="G266" s="131"/>
      <c r="H266" s="131"/>
      <c r="I266" s="131"/>
      <c r="J266" s="131"/>
      <c r="K266" s="131"/>
      <c r="L266" s="131"/>
      <c r="M266" s="131"/>
      <c r="N266" s="131"/>
      <c r="O266" s="131"/>
      <c r="P266" s="131"/>
    </row>
    <row r="267">
      <c r="F267" s="131"/>
      <c r="G267" s="131"/>
      <c r="H267" s="131"/>
      <c r="I267" s="131"/>
      <c r="J267" s="131"/>
      <c r="K267" s="131"/>
      <c r="L267" s="131"/>
      <c r="M267" s="131"/>
      <c r="N267" s="131"/>
      <c r="O267" s="131"/>
      <c r="P267" s="131"/>
    </row>
    <row r="268">
      <c r="F268" s="131"/>
      <c r="G268" s="131"/>
      <c r="H268" s="131"/>
      <c r="I268" s="131"/>
      <c r="J268" s="131"/>
      <c r="K268" s="131"/>
      <c r="L268" s="131"/>
      <c r="M268" s="131"/>
      <c r="N268" s="131"/>
      <c r="O268" s="131"/>
      <c r="P268" s="131"/>
    </row>
    <row r="269">
      <c r="F269" s="131"/>
      <c r="G269" s="131"/>
      <c r="H269" s="131"/>
      <c r="I269" s="131"/>
      <c r="J269" s="131"/>
      <c r="K269" s="131"/>
      <c r="L269" s="131"/>
      <c r="M269" s="131"/>
      <c r="N269" s="131"/>
      <c r="O269" s="131"/>
      <c r="P269" s="131"/>
    </row>
    <row r="270">
      <c r="F270" s="131"/>
      <c r="G270" s="131"/>
      <c r="H270" s="131"/>
      <c r="I270" s="131"/>
      <c r="J270" s="131"/>
      <c r="K270" s="131"/>
      <c r="L270" s="131"/>
      <c r="M270" s="131"/>
      <c r="N270" s="131"/>
      <c r="O270" s="131"/>
      <c r="P270" s="131"/>
    </row>
    <row r="271">
      <c r="F271" s="131"/>
      <c r="G271" s="131"/>
      <c r="H271" s="131"/>
      <c r="I271" s="131"/>
      <c r="J271" s="131"/>
      <c r="K271" s="131"/>
      <c r="L271" s="131"/>
      <c r="M271" s="131"/>
      <c r="N271" s="131"/>
      <c r="O271" s="131"/>
      <c r="P271" s="131"/>
    </row>
    <row r="272">
      <c r="F272" s="131"/>
      <c r="G272" s="131"/>
      <c r="H272" s="131"/>
      <c r="I272" s="131"/>
      <c r="J272" s="131"/>
      <c r="K272" s="131"/>
      <c r="L272" s="131"/>
      <c r="M272" s="131"/>
      <c r="N272" s="131"/>
      <c r="O272" s="131"/>
      <c r="P272" s="131"/>
    </row>
    <row r="273">
      <c r="F273" s="131"/>
      <c r="G273" s="131"/>
      <c r="H273" s="131"/>
      <c r="I273" s="131"/>
      <c r="J273" s="131"/>
      <c r="K273" s="131"/>
      <c r="L273" s="131"/>
      <c r="M273" s="131"/>
      <c r="N273" s="131"/>
      <c r="O273" s="131"/>
      <c r="P273" s="131"/>
    </row>
    <row r="274">
      <c r="F274" s="131"/>
      <c r="G274" s="131"/>
      <c r="H274" s="131"/>
      <c r="I274" s="131"/>
      <c r="J274" s="131"/>
      <c r="K274" s="131"/>
      <c r="L274" s="131"/>
      <c r="M274" s="131"/>
      <c r="N274" s="131"/>
      <c r="O274" s="131"/>
      <c r="P274" s="131"/>
    </row>
    <row r="275">
      <c r="F275" s="131"/>
      <c r="G275" s="131"/>
      <c r="H275" s="131"/>
      <c r="I275" s="131"/>
      <c r="J275" s="131"/>
      <c r="K275" s="131"/>
      <c r="L275" s="131"/>
      <c r="M275" s="131"/>
      <c r="N275" s="131"/>
      <c r="O275" s="131"/>
      <c r="P275" s="131"/>
    </row>
    <row r="276">
      <c r="F276" s="131"/>
      <c r="G276" s="131"/>
      <c r="H276" s="131"/>
      <c r="I276" s="131"/>
      <c r="J276" s="131"/>
      <c r="K276" s="131"/>
      <c r="L276" s="131"/>
      <c r="M276" s="131"/>
      <c r="N276" s="131"/>
      <c r="O276" s="131"/>
      <c r="P276" s="131"/>
    </row>
    <row r="277">
      <c r="F277" s="131"/>
      <c r="G277" s="131"/>
      <c r="H277" s="131"/>
      <c r="I277" s="131"/>
      <c r="J277" s="131"/>
      <c r="K277" s="131"/>
      <c r="L277" s="131"/>
      <c r="M277" s="131"/>
      <c r="N277" s="131"/>
      <c r="O277" s="131"/>
      <c r="P277" s="131"/>
    </row>
    <row r="278">
      <c r="F278" s="131"/>
      <c r="G278" s="131"/>
      <c r="H278" s="131"/>
      <c r="I278" s="131"/>
      <c r="J278" s="131"/>
      <c r="K278" s="131"/>
      <c r="L278" s="131"/>
      <c r="M278" s="131"/>
      <c r="N278" s="131"/>
      <c r="O278" s="131"/>
      <c r="P278" s="131"/>
    </row>
    <row r="279">
      <c r="F279" s="131"/>
      <c r="G279" s="131"/>
      <c r="H279" s="131"/>
      <c r="I279" s="131"/>
      <c r="J279" s="131"/>
      <c r="K279" s="131"/>
      <c r="L279" s="131"/>
      <c r="M279" s="131"/>
      <c r="N279" s="131"/>
      <c r="O279" s="131"/>
      <c r="P279" s="131"/>
    </row>
    <row r="280">
      <c r="F280" s="131"/>
      <c r="G280" s="131"/>
      <c r="H280" s="131"/>
      <c r="I280" s="131"/>
      <c r="J280" s="131"/>
      <c r="K280" s="131"/>
      <c r="L280" s="131"/>
      <c r="M280" s="131"/>
      <c r="N280" s="131"/>
      <c r="O280" s="131"/>
      <c r="P280" s="131"/>
    </row>
    <row r="281">
      <c r="F281" s="131"/>
      <c r="G281" s="131"/>
      <c r="H281" s="131"/>
      <c r="I281" s="131"/>
      <c r="J281" s="131"/>
      <c r="K281" s="131"/>
      <c r="L281" s="131"/>
      <c r="M281" s="131"/>
      <c r="N281" s="131"/>
      <c r="O281" s="131"/>
      <c r="P281" s="131"/>
    </row>
    <row r="282">
      <c r="F282" s="131"/>
      <c r="G282" s="131"/>
      <c r="H282" s="131"/>
      <c r="I282" s="131"/>
      <c r="J282" s="131"/>
      <c r="K282" s="131"/>
      <c r="L282" s="131"/>
      <c r="M282" s="131"/>
      <c r="N282" s="131"/>
      <c r="O282" s="131"/>
      <c r="P282" s="131"/>
    </row>
    <row r="283">
      <c r="F283" s="131"/>
      <c r="G283" s="131"/>
      <c r="H283" s="131"/>
      <c r="I283" s="131"/>
      <c r="J283" s="131"/>
      <c r="K283" s="131"/>
      <c r="L283" s="131"/>
      <c r="M283" s="131"/>
      <c r="N283" s="131"/>
      <c r="O283" s="131"/>
      <c r="P283" s="131"/>
    </row>
    <row r="284">
      <c r="F284" s="131"/>
      <c r="G284" s="131"/>
      <c r="H284" s="131"/>
      <c r="I284" s="131"/>
      <c r="J284" s="131"/>
      <c r="K284" s="131"/>
      <c r="L284" s="131"/>
      <c r="M284" s="131"/>
      <c r="N284" s="131"/>
      <c r="O284" s="131"/>
      <c r="P284" s="131"/>
    </row>
    <row r="285">
      <c r="F285" s="131"/>
      <c r="G285" s="131"/>
      <c r="H285" s="131"/>
      <c r="I285" s="131"/>
      <c r="J285" s="131"/>
      <c r="K285" s="131"/>
      <c r="L285" s="131"/>
      <c r="M285" s="131"/>
      <c r="N285" s="131"/>
      <c r="O285" s="131"/>
      <c r="P285" s="131"/>
    </row>
    <row r="286">
      <c r="F286" s="131"/>
      <c r="G286" s="131"/>
      <c r="H286" s="131"/>
      <c r="I286" s="131"/>
      <c r="J286" s="131"/>
      <c r="K286" s="131"/>
      <c r="L286" s="131"/>
      <c r="M286" s="131"/>
      <c r="N286" s="131"/>
      <c r="O286" s="131"/>
      <c r="P286" s="131"/>
    </row>
    <row r="287">
      <c r="F287" s="131"/>
      <c r="G287" s="131"/>
      <c r="H287" s="131"/>
      <c r="I287" s="131"/>
      <c r="J287" s="131"/>
      <c r="K287" s="131"/>
      <c r="L287" s="131"/>
      <c r="M287" s="131"/>
      <c r="N287" s="131"/>
      <c r="O287" s="131"/>
      <c r="P287" s="131"/>
    </row>
    <row r="288">
      <c r="F288" s="131"/>
      <c r="G288" s="131"/>
      <c r="H288" s="131"/>
      <c r="I288" s="131"/>
      <c r="J288" s="131"/>
      <c r="K288" s="131"/>
      <c r="L288" s="131"/>
      <c r="M288" s="131"/>
      <c r="N288" s="131"/>
      <c r="O288" s="131"/>
      <c r="P288" s="131"/>
    </row>
    <row r="289">
      <c r="F289" s="131"/>
      <c r="G289" s="131"/>
      <c r="H289" s="131"/>
      <c r="I289" s="131"/>
      <c r="J289" s="131"/>
      <c r="K289" s="131"/>
      <c r="L289" s="131"/>
      <c r="M289" s="131"/>
      <c r="N289" s="131"/>
      <c r="O289" s="131"/>
      <c r="P289" s="131"/>
    </row>
    <row r="290">
      <c r="F290" s="131"/>
      <c r="G290" s="131"/>
      <c r="H290" s="131"/>
      <c r="I290" s="131"/>
      <c r="J290" s="131"/>
      <c r="K290" s="131"/>
      <c r="L290" s="131"/>
      <c r="M290" s="131"/>
      <c r="N290" s="131"/>
      <c r="O290" s="131"/>
      <c r="P290" s="131"/>
    </row>
    <row r="291">
      <c r="F291" s="131"/>
      <c r="G291" s="131"/>
      <c r="H291" s="131"/>
      <c r="I291" s="131"/>
      <c r="J291" s="131"/>
      <c r="K291" s="131"/>
      <c r="L291" s="131"/>
      <c r="M291" s="131"/>
      <c r="N291" s="131"/>
      <c r="O291" s="131"/>
      <c r="P291" s="131"/>
    </row>
    <row r="292">
      <c r="F292" s="131"/>
      <c r="G292" s="131"/>
      <c r="H292" s="131"/>
      <c r="I292" s="131"/>
      <c r="J292" s="131"/>
      <c r="K292" s="131"/>
      <c r="L292" s="131"/>
      <c r="M292" s="131"/>
      <c r="N292" s="131"/>
      <c r="O292" s="131"/>
      <c r="P292" s="131"/>
    </row>
    <row r="293">
      <c r="F293" s="131"/>
      <c r="G293" s="131"/>
      <c r="H293" s="131"/>
      <c r="I293" s="131"/>
      <c r="J293" s="131"/>
      <c r="K293" s="131"/>
      <c r="L293" s="131"/>
      <c r="M293" s="131"/>
      <c r="N293" s="131"/>
      <c r="O293" s="131"/>
      <c r="P293" s="131"/>
    </row>
    <row r="294">
      <c r="F294" s="131"/>
      <c r="G294" s="131"/>
      <c r="H294" s="131"/>
      <c r="I294" s="131"/>
      <c r="J294" s="131"/>
      <c r="K294" s="131"/>
      <c r="L294" s="131"/>
      <c r="M294" s="131"/>
      <c r="N294" s="131"/>
      <c r="O294" s="131"/>
      <c r="P294" s="131"/>
    </row>
    <row r="295">
      <c r="F295" s="131"/>
      <c r="G295" s="131"/>
      <c r="H295" s="131"/>
      <c r="I295" s="131"/>
      <c r="J295" s="131"/>
      <c r="K295" s="131"/>
      <c r="L295" s="131"/>
      <c r="M295" s="131"/>
      <c r="N295" s="131"/>
      <c r="O295" s="131"/>
      <c r="P295" s="131"/>
    </row>
    <row r="296">
      <c r="F296" s="131"/>
      <c r="G296" s="131"/>
      <c r="H296" s="131"/>
      <c r="I296" s="131"/>
      <c r="J296" s="131"/>
      <c r="K296" s="131"/>
      <c r="L296" s="131"/>
      <c r="M296" s="131"/>
      <c r="N296" s="131"/>
      <c r="O296" s="131"/>
      <c r="P296" s="131"/>
    </row>
    <row r="297">
      <c r="F297" s="131"/>
      <c r="G297" s="131"/>
      <c r="H297" s="131"/>
      <c r="I297" s="131"/>
      <c r="J297" s="131"/>
      <c r="K297" s="131"/>
      <c r="L297" s="131"/>
      <c r="M297" s="131"/>
      <c r="N297" s="131"/>
      <c r="O297" s="131"/>
      <c r="P297" s="131"/>
    </row>
    <row r="298">
      <c r="F298" s="131"/>
      <c r="G298" s="131"/>
      <c r="H298" s="131"/>
      <c r="I298" s="131"/>
      <c r="J298" s="131"/>
      <c r="K298" s="131"/>
      <c r="L298" s="131"/>
      <c r="M298" s="131"/>
      <c r="N298" s="131"/>
      <c r="O298" s="131"/>
      <c r="P298" s="131"/>
    </row>
    <row r="299">
      <c r="F299" s="131"/>
      <c r="G299" s="131"/>
      <c r="H299" s="131"/>
      <c r="I299" s="131"/>
      <c r="J299" s="131"/>
      <c r="K299" s="131"/>
      <c r="L299" s="131"/>
      <c r="M299" s="131"/>
      <c r="N299" s="131"/>
      <c r="O299" s="131"/>
      <c r="P299" s="131"/>
    </row>
    <row r="300">
      <c r="F300" s="131"/>
      <c r="G300" s="131"/>
      <c r="H300" s="131"/>
      <c r="I300" s="131"/>
      <c r="J300" s="131"/>
      <c r="K300" s="131"/>
      <c r="L300" s="131"/>
      <c r="M300" s="131"/>
      <c r="N300" s="131"/>
      <c r="O300" s="131"/>
      <c r="P300" s="131"/>
    </row>
    <row r="301">
      <c r="F301" s="131"/>
      <c r="G301" s="131"/>
      <c r="H301" s="131"/>
      <c r="I301" s="131"/>
      <c r="J301" s="131"/>
      <c r="K301" s="131"/>
      <c r="L301" s="131"/>
      <c r="M301" s="131"/>
      <c r="N301" s="131"/>
      <c r="O301" s="131"/>
      <c r="P301" s="131"/>
    </row>
    <row r="302">
      <c r="F302" s="131"/>
      <c r="G302" s="131"/>
      <c r="H302" s="131"/>
      <c r="I302" s="131"/>
      <c r="J302" s="131"/>
      <c r="K302" s="131"/>
      <c r="L302" s="131"/>
      <c r="M302" s="131"/>
      <c r="N302" s="131"/>
      <c r="O302" s="131"/>
      <c r="P302" s="131"/>
    </row>
    <row r="303">
      <c r="F303" s="131"/>
      <c r="G303" s="131"/>
      <c r="H303" s="131"/>
      <c r="I303" s="131"/>
      <c r="J303" s="131"/>
      <c r="K303" s="131"/>
      <c r="L303" s="131"/>
      <c r="M303" s="131"/>
      <c r="N303" s="131"/>
      <c r="O303" s="131"/>
      <c r="P303" s="131"/>
    </row>
    <row r="304">
      <c r="F304" s="131"/>
      <c r="G304" s="131"/>
      <c r="H304" s="131"/>
      <c r="I304" s="131"/>
      <c r="J304" s="131"/>
      <c r="K304" s="131"/>
      <c r="L304" s="131"/>
      <c r="M304" s="131"/>
      <c r="N304" s="131"/>
      <c r="O304" s="131"/>
      <c r="P304" s="131"/>
    </row>
    <row r="305">
      <c r="F305" s="131"/>
      <c r="G305" s="131"/>
      <c r="H305" s="131"/>
      <c r="I305" s="131"/>
      <c r="J305" s="131"/>
      <c r="K305" s="131"/>
      <c r="L305" s="131"/>
      <c r="M305" s="131"/>
      <c r="N305" s="131"/>
      <c r="O305" s="131"/>
      <c r="P305" s="131"/>
    </row>
    <row r="306">
      <c r="F306" s="131"/>
      <c r="G306" s="131"/>
      <c r="H306" s="131"/>
      <c r="I306" s="131"/>
      <c r="J306" s="131"/>
      <c r="K306" s="131"/>
      <c r="L306" s="131"/>
      <c r="M306" s="131"/>
      <c r="N306" s="131"/>
      <c r="O306" s="131"/>
      <c r="P306" s="131"/>
    </row>
    <row r="307">
      <c r="F307" s="131"/>
      <c r="G307" s="131"/>
      <c r="H307" s="131"/>
      <c r="I307" s="131"/>
      <c r="J307" s="131"/>
      <c r="K307" s="131"/>
      <c r="L307" s="131"/>
      <c r="M307" s="131"/>
      <c r="N307" s="131"/>
      <c r="O307" s="131"/>
      <c r="P307" s="131"/>
    </row>
    <row r="308">
      <c r="F308" s="131"/>
      <c r="G308" s="131"/>
      <c r="H308" s="131"/>
      <c r="I308" s="131"/>
      <c r="J308" s="131"/>
      <c r="K308" s="131"/>
      <c r="L308" s="131"/>
      <c r="M308" s="131"/>
      <c r="N308" s="131"/>
      <c r="O308" s="131"/>
      <c r="P308" s="131"/>
    </row>
    <row r="309">
      <c r="F309" s="131"/>
      <c r="G309" s="131"/>
      <c r="H309" s="131"/>
      <c r="I309" s="131"/>
      <c r="J309" s="131"/>
      <c r="K309" s="131"/>
      <c r="L309" s="131"/>
      <c r="M309" s="131"/>
      <c r="N309" s="131"/>
      <c r="O309" s="131"/>
      <c r="P309" s="131"/>
    </row>
    <row r="310">
      <c r="F310" s="131"/>
      <c r="G310" s="131"/>
      <c r="H310" s="131"/>
      <c r="I310" s="131"/>
      <c r="J310" s="131"/>
      <c r="K310" s="131"/>
      <c r="L310" s="131"/>
      <c r="M310" s="131"/>
      <c r="N310" s="131"/>
      <c r="O310" s="131"/>
      <c r="P310" s="131"/>
    </row>
    <row r="311">
      <c r="F311" s="131"/>
      <c r="G311" s="131"/>
      <c r="H311" s="131"/>
      <c r="I311" s="131"/>
      <c r="J311" s="131"/>
      <c r="K311" s="131"/>
      <c r="L311" s="131"/>
      <c r="M311" s="131"/>
      <c r="N311" s="131"/>
      <c r="O311" s="131"/>
      <c r="P311" s="131"/>
    </row>
    <row r="312">
      <c r="F312" s="131"/>
      <c r="G312" s="131"/>
      <c r="H312" s="131"/>
      <c r="I312" s="131"/>
      <c r="J312" s="131"/>
      <c r="K312" s="131"/>
      <c r="L312" s="131"/>
      <c r="M312" s="131"/>
      <c r="N312" s="131"/>
      <c r="O312" s="131"/>
      <c r="P312" s="131"/>
    </row>
    <row r="313">
      <c r="F313" s="131"/>
      <c r="G313" s="131"/>
      <c r="H313" s="131"/>
      <c r="I313" s="131"/>
      <c r="J313" s="131"/>
      <c r="K313" s="131"/>
      <c r="L313" s="131"/>
      <c r="M313" s="131"/>
      <c r="N313" s="131"/>
      <c r="O313" s="131"/>
      <c r="P313" s="131"/>
    </row>
    <row r="314">
      <c r="F314" s="131"/>
      <c r="G314" s="131"/>
      <c r="H314" s="131"/>
      <c r="I314" s="131"/>
      <c r="J314" s="131"/>
      <c r="K314" s="131"/>
      <c r="L314" s="131"/>
      <c r="M314" s="131"/>
      <c r="N314" s="131"/>
      <c r="O314" s="131"/>
      <c r="P314" s="131"/>
    </row>
    <row r="315">
      <c r="F315" s="131"/>
      <c r="G315" s="131"/>
      <c r="H315" s="131"/>
      <c r="I315" s="131"/>
      <c r="J315" s="131"/>
      <c r="K315" s="131"/>
      <c r="L315" s="131"/>
      <c r="M315" s="131"/>
      <c r="N315" s="131"/>
      <c r="O315" s="131"/>
      <c r="P315" s="131"/>
    </row>
    <row r="316">
      <c r="F316" s="131"/>
      <c r="G316" s="131"/>
      <c r="H316" s="131"/>
      <c r="I316" s="131"/>
      <c r="J316" s="131"/>
      <c r="K316" s="131"/>
      <c r="L316" s="131"/>
      <c r="M316" s="131"/>
      <c r="N316" s="131"/>
      <c r="O316" s="131"/>
      <c r="P316" s="131"/>
    </row>
    <row r="317">
      <c r="F317" s="131"/>
      <c r="G317" s="131"/>
      <c r="H317" s="131"/>
      <c r="I317" s="131"/>
      <c r="J317" s="131"/>
      <c r="K317" s="131"/>
      <c r="L317" s="131"/>
      <c r="M317" s="131"/>
      <c r="N317" s="131"/>
      <c r="O317" s="131"/>
      <c r="P317" s="131"/>
    </row>
    <row r="318">
      <c r="F318" s="131"/>
      <c r="G318" s="131"/>
      <c r="H318" s="131"/>
      <c r="I318" s="131"/>
      <c r="J318" s="131"/>
      <c r="K318" s="131"/>
      <c r="L318" s="131"/>
      <c r="M318" s="131"/>
      <c r="N318" s="131"/>
      <c r="O318" s="131"/>
      <c r="P318" s="131"/>
    </row>
    <row r="319">
      <c r="F319" s="131"/>
      <c r="G319" s="131"/>
      <c r="H319" s="131"/>
      <c r="I319" s="131"/>
      <c r="J319" s="131"/>
      <c r="K319" s="131"/>
      <c r="L319" s="131"/>
      <c r="M319" s="131"/>
      <c r="N319" s="131"/>
      <c r="O319" s="131"/>
      <c r="P319" s="131"/>
    </row>
    <row r="320">
      <c r="F320" s="131"/>
      <c r="G320" s="131"/>
      <c r="H320" s="131"/>
      <c r="I320" s="131"/>
      <c r="J320" s="131"/>
      <c r="K320" s="131"/>
      <c r="L320" s="131"/>
      <c r="M320" s="131"/>
      <c r="N320" s="131"/>
      <c r="O320" s="131"/>
      <c r="P320" s="131"/>
    </row>
    <row r="321">
      <c r="F321" s="131"/>
      <c r="G321" s="131"/>
      <c r="H321" s="131"/>
      <c r="I321" s="131"/>
      <c r="J321" s="131"/>
      <c r="K321" s="131"/>
      <c r="L321" s="131"/>
      <c r="M321" s="131"/>
      <c r="N321" s="131"/>
      <c r="O321" s="131"/>
      <c r="P321" s="131"/>
    </row>
    <row r="322">
      <c r="F322" s="131"/>
      <c r="G322" s="131"/>
      <c r="H322" s="131"/>
      <c r="I322" s="131"/>
      <c r="J322" s="131"/>
      <c r="K322" s="131"/>
      <c r="L322" s="131"/>
      <c r="M322" s="131"/>
      <c r="N322" s="131"/>
      <c r="O322" s="131"/>
      <c r="P322" s="131"/>
    </row>
    <row r="323">
      <c r="F323" s="131"/>
      <c r="G323" s="131"/>
      <c r="H323" s="131"/>
      <c r="I323" s="131"/>
      <c r="J323" s="131"/>
      <c r="K323" s="131"/>
      <c r="L323" s="131"/>
      <c r="M323" s="131"/>
      <c r="N323" s="131"/>
      <c r="O323" s="131"/>
      <c r="P323" s="131"/>
    </row>
    <row r="324">
      <c r="F324" s="131"/>
      <c r="G324" s="131"/>
      <c r="H324" s="131"/>
      <c r="I324" s="131"/>
      <c r="J324" s="131"/>
      <c r="K324" s="131"/>
      <c r="L324" s="131"/>
      <c r="M324" s="131"/>
      <c r="N324" s="131"/>
      <c r="O324" s="131"/>
      <c r="P324" s="131"/>
    </row>
    <row r="325">
      <c r="F325" s="131"/>
      <c r="G325" s="131"/>
      <c r="H325" s="131"/>
      <c r="I325" s="131"/>
      <c r="J325" s="131"/>
      <c r="K325" s="131"/>
      <c r="L325" s="131"/>
      <c r="M325" s="131"/>
      <c r="N325" s="131"/>
      <c r="O325" s="131"/>
      <c r="P325" s="131"/>
    </row>
    <row r="326">
      <c r="F326" s="131"/>
      <c r="G326" s="131"/>
      <c r="H326" s="131"/>
      <c r="I326" s="131"/>
      <c r="J326" s="131"/>
      <c r="K326" s="131"/>
      <c r="L326" s="131"/>
      <c r="M326" s="131"/>
      <c r="N326" s="131"/>
      <c r="O326" s="131"/>
      <c r="P326" s="131"/>
    </row>
    <row r="327">
      <c r="F327" s="131"/>
      <c r="G327" s="131"/>
      <c r="H327" s="131"/>
      <c r="I327" s="131"/>
      <c r="J327" s="131"/>
      <c r="K327" s="131"/>
      <c r="L327" s="131"/>
      <c r="M327" s="131"/>
      <c r="N327" s="131"/>
      <c r="O327" s="131"/>
      <c r="P327" s="131"/>
    </row>
    <row r="328">
      <c r="F328" s="131"/>
      <c r="G328" s="131"/>
      <c r="H328" s="131"/>
      <c r="I328" s="131"/>
      <c r="J328" s="131"/>
      <c r="K328" s="131"/>
      <c r="L328" s="131"/>
      <c r="M328" s="131"/>
      <c r="N328" s="131"/>
      <c r="O328" s="131"/>
      <c r="P328" s="131"/>
    </row>
    <row r="329">
      <c r="F329" s="131"/>
      <c r="G329" s="131"/>
      <c r="H329" s="131"/>
      <c r="I329" s="131"/>
      <c r="J329" s="131"/>
      <c r="K329" s="131"/>
      <c r="L329" s="131"/>
      <c r="M329" s="131"/>
      <c r="N329" s="131"/>
      <c r="O329" s="131"/>
      <c r="P329" s="131"/>
    </row>
    <row r="330">
      <c r="F330" s="131"/>
      <c r="G330" s="131"/>
      <c r="H330" s="131"/>
      <c r="I330" s="131"/>
      <c r="J330" s="131"/>
      <c r="K330" s="131"/>
      <c r="L330" s="131"/>
      <c r="M330" s="131"/>
      <c r="N330" s="131"/>
      <c r="O330" s="131"/>
      <c r="P330" s="131"/>
    </row>
    <row r="331">
      <c r="F331" s="131"/>
      <c r="G331" s="131"/>
      <c r="H331" s="131"/>
      <c r="I331" s="131"/>
      <c r="J331" s="131"/>
      <c r="K331" s="131"/>
      <c r="L331" s="131"/>
      <c r="M331" s="131"/>
      <c r="N331" s="131"/>
      <c r="O331" s="131"/>
      <c r="P331" s="131"/>
    </row>
    <row r="332">
      <c r="F332" s="131"/>
      <c r="G332" s="131"/>
      <c r="H332" s="131"/>
      <c r="I332" s="131"/>
      <c r="J332" s="131"/>
      <c r="K332" s="131"/>
      <c r="L332" s="131"/>
      <c r="M332" s="131"/>
      <c r="N332" s="131"/>
      <c r="O332" s="131"/>
      <c r="P332" s="131"/>
    </row>
    <row r="333">
      <c r="F333" s="131"/>
      <c r="G333" s="131"/>
      <c r="H333" s="131"/>
      <c r="I333" s="131"/>
      <c r="J333" s="131"/>
      <c r="K333" s="131"/>
      <c r="L333" s="131"/>
      <c r="M333" s="131"/>
      <c r="N333" s="131"/>
      <c r="O333" s="131"/>
      <c r="P333" s="131"/>
    </row>
    <row r="334">
      <c r="F334" s="131"/>
      <c r="G334" s="131"/>
      <c r="H334" s="131"/>
      <c r="I334" s="131"/>
      <c r="J334" s="131"/>
      <c r="K334" s="131"/>
      <c r="L334" s="131"/>
      <c r="M334" s="131"/>
      <c r="N334" s="131"/>
      <c r="O334" s="131"/>
      <c r="P334" s="131"/>
    </row>
    <row r="335">
      <c r="F335" s="131"/>
      <c r="G335" s="131"/>
      <c r="H335" s="131"/>
      <c r="I335" s="131"/>
      <c r="J335" s="131"/>
      <c r="K335" s="131"/>
      <c r="L335" s="131"/>
      <c r="M335" s="131"/>
      <c r="N335" s="131"/>
      <c r="O335" s="131"/>
      <c r="P335" s="131"/>
    </row>
    <row r="336">
      <c r="F336" s="131"/>
      <c r="G336" s="131"/>
      <c r="H336" s="131"/>
      <c r="I336" s="131"/>
      <c r="J336" s="131"/>
      <c r="K336" s="131"/>
      <c r="L336" s="131"/>
      <c r="M336" s="131"/>
      <c r="N336" s="131"/>
      <c r="O336" s="131"/>
      <c r="P336" s="131"/>
    </row>
    <row r="337">
      <c r="F337" s="131"/>
      <c r="G337" s="131"/>
      <c r="H337" s="131"/>
      <c r="I337" s="131"/>
      <c r="J337" s="131"/>
      <c r="K337" s="131"/>
      <c r="L337" s="131"/>
      <c r="M337" s="131"/>
      <c r="N337" s="131"/>
      <c r="O337" s="131"/>
      <c r="P337" s="131"/>
    </row>
    <row r="338">
      <c r="F338" s="131"/>
      <c r="G338" s="131"/>
      <c r="H338" s="131"/>
      <c r="I338" s="131"/>
      <c r="J338" s="131"/>
      <c r="K338" s="131"/>
      <c r="L338" s="131"/>
      <c r="M338" s="131"/>
      <c r="N338" s="131"/>
      <c r="O338" s="131"/>
      <c r="P338" s="131"/>
    </row>
    <row r="339">
      <c r="F339" s="131"/>
      <c r="G339" s="131"/>
      <c r="H339" s="131"/>
      <c r="I339" s="131"/>
      <c r="J339" s="131"/>
      <c r="K339" s="131"/>
      <c r="L339" s="131"/>
      <c r="M339" s="131"/>
      <c r="N339" s="131"/>
      <c r="O339" s="131"/>
      <c r="P339" s="131"/>
    </row>
    <row r="340">
      <c r="F340" s="131"/>
      <c r="G340" s="131"/>
      <c r="H340" s="131"/>
      <c r="I340" s="131"/>
      <c r="J340" s="131"/>
      <c r="K340" s="131"/>
      <c r="L340" s="131"/>
      <c r="M340" s="131"/>
      <c r="N340" s="131"/>
      <c r="O340" s="131"/>
      <c r="P340" s="131"/>
    </row>
    <row r="341">
      <c r="F341" s="131"/>
      <c r="G341" s="131"/>
      <c r="H341" s="131"/>
      <c r="I341" s="131"/>
      <c r="J341" s="131"/>
      <c r="K341" s="131"/>
      <c r="L341" s="131"/>
      <c r="M341" s="131"/>
      <c r="N341" s="131"/>
      <c r="O341" s="131"/>
      <c r="P341" s="131"/>
    </row>
    <row r="342">
      <c r="F342" s="131"/>
      <c r="G342" s="131"/>
      <c r="H342" s="131"/>
      <c r="I342" s="131"/>
      <c r="J342" s="131"/>
      <c r="K342" s="131"/>
      <c r="L342" s="131"/>
      <c r="M342" s="131"/>
      <c r="N342" s="131"/>
      <c r="O342" s="131"/>
      <c r="P342" s="131"/>
    </row>
    <row r="343">
      <c r="F343" s="131"/>
      <c r="G343" s="131"/>
      <c r="H343" s="131"/>
      <c r="I343" s="131"/>
      <c r="J343" s="131"/>
      <c r="K343" s="131"/>
      <c r="L343" s="131"/>
      <c r="M343" s="131"/>
      <c r="N343" s="131"/>
      <c r="O343" s="131"/>
      <c r="P343" s="131"/>
    </row>
    <row r="344">
      <c r="F344" s="131"/>
      <c r="G344" s="131"/>
      <c r="H344" s="131"/>
      <c r="I344" s="131"/>
      <c r="J344" s="131"/>
      <c r="K344" s="131"/>
      <c r="L344" s="131"/>
      <c r="M344" s="131"/>
      <c r="N344" s="131"/>
      <c r="O344" s="131"/>
      <c r="P344" s="131"/>
    </row>
    <row r="345">
      <c r="F345" s="131"/>
      <c r="G345" s="131"/>
      <c r="H345" s="131"/>
      <c r="I345" s="131"/>
      <c r="J345" s="131"/>
      <c r="K345" s="131"/>
      <c r="L345" s="131"/>
      <c r="M345" s="131"/>
      <c r="N345" s="131"/>
      <c r="O345" s="131"/>
      <c r="P345" s="131"/>
    </row>
    <row r="346">
      <c r="F346" s="131"/>
      <c r="G346" s="131"/>
      <c r="H346" s="131"/>
      <c r="I346" s="131"/>
      <c r="J346" s="131"/>
      <c r="K346" s="131"/>
      <c r="L346" s="131"/>
      <c r="M346" s="131"/>
      <c r="N346" s="131"/>
      <c r="O346" s="131"/>
      <c r="P346" s="131"/>
    </row>
    <row r="347">
      <c r="F347" s="131"/>
      <c r="G347" s="131"/>
      <c r="H347" s="131"/>
      <c r="I347" s="131"/>
      <c r="J347" s="131"/>
      <c r="K347" s="131"/>
      <c r="L347" s="131"/>
      <c r="M347" s="131"/>
      <c r="N347" s="131"/>
      <c r="O347" s="131"/>
      <c r="P347" s="131"/>
    </row>
    <row r="348">
      <c r="F348" s="131"/>
      <c r="G348" s="131"/>
      <c r="H348" s="131"/>
      <c r="I348" s="131"/>
      <c r="J348" s="131"/>
      <c r="K348" s="131"/>
      <c r="L348" s="131"/>
      <c r="M348" s="131"/>
      <c r="N348" s="131"/>
      <c r="O348" s="131"/>
      <c r="P348" s="131"/>
    </row>
    <row r="349">
      <c r="F349" s="131"/>
      <c r="G349" s="131"/>
      <c r="H349" s="131"/>
      <c r="I349" s="131"/>
      <c r="J349" s="131"/>
      <c r="K349" s="131"/>
      <c r="L349" s="131"/>
      <c r="M349" s="131"/>
      <c r="N349" s="131"/>
      <c r="O349" s="131"/>
      <c r="P349" s="131"/>
    </row>
    <row r="350">
      <c r="F350" s="131"/>
      <c r="G350" s="131"/>
      <c r="H350" s="131"/>
      <c r="I350" s="131"/>
      <c r="J350" s="131"/>
      <c r="K350" s="131"/>
      <c r="L350" s="131"/>
      <c r="M350" s="131"/>
      <c r="N350" s="131"/>
      <c r="O350" s="131"/>
      <c r="P350" s="131"/>
    </row>
    <row r="351">
      <c r="F351" s="131"/>
      <c r="G351" s="131"/>
      <c r="H351" s="131"/>
      <c r="I351" s="131"/>
      <c r="J351" s="131"/>
      <c r="K351" s="131"/>
      <c r="L351" s="131"/>
      <c r="M351" s="131"/>
      <c r="N351" s="131"/>
      <c r="O351" s="131"/>
      <c r="P351" s="131"/>
    </row>
    <row r="352">
      <c r="F352" s="131"/>
      <c r="G352" s="131"/>
      <c r="H352" s="131"/>
      <c r="I352" s="131"/>
      <c r="J352" s="131"/>
      <c r="K352" s="131"/>
      <c r="L352" s="131"/>
      <c r="M352" s="131"/>
      <c r="N352" s="131"/>
      <c r="O352" s="131"/>
      <c r="P352" s="131"/>
    </row>
    <row r="353">
      <c r="F353" s="131"/>
      <c r="G353" s="131"/>
      <c r="H353" s="131"/>
      <c r="I353" s="131"/>
      <c r="J353" s="131"/>
      <c r="K353" s="131"/>
      <c r="L353" s="131"/>
      <c r="M353" s="131"/>
      <c r="N353" s="131"/>
      <c r="O353" s="131"/>
      <c r="P353" s="131"/>
    </row>
    <row r="354">
      <c r="F354" s="131"/>
      <c r="G354" s="131"/>
      <c r="H354" s="131"/>
      <c r="I354" s="131"/>
      <c r="J354" s="131"/>
      <c r="K354" s="131"/>
      <c r="L354" s="131"/>
      <c r="M354" s="131"/>
      <c r="N354" s="131"/>
      <c r="O354" s="131"/>
      <c r="P354" s="131"/>
    </row>
    <row r="355">
      <c r="F355" s="131"/>
      <c r="G355" s="131"/>
      <c r="H355" s="131"/>
      <c r="I355" s="131"/>
      <c r="J355" s="131"/>
      <c r="K355" s="131"/>
      <c r="L355" s="131"/>
      <c r="M355" s="131"/>
      <c r="N355" s="131"/>
      <c r="O355" s="131"/>
      <c r="P355" s="131"/>
    </row>
    <row r="356">
      <c r="F356" s="131"/>
      <c r="G356" s="131"/>
      <c r="H356" s="131"/>
      <c r="I356" s="131"/>
      <c r="J356" s="131"/>
      <c r="K356" s="131"/>
      <c r="L356" s="131"/>
      <c r="M356" s="131"/>
      <c r="N356" s="131"/>
      <c r="O356" s="131"/>
      <c r="P356" s="131"/>
    </row>
    <row r="357">
      <c r="F357" s="131"/>
      <c r="G357" s="131"/>
      <c r="H357" s="131"/>
      <c r="I357" s="131"/>
      <c r="J357" s="131"/>
      <c r="K357" s="131"/>
      <c r="L357" s="131"/>
      <c r="M357" s="131"/>
      <c r="N357" s="131"/>
      <c r="O357" s="131"/>
      <c r="P357" s="131"/>
    </row>
    <row r="358">
      <c r="F358" s="131"/>
      <c r="G358" s="131"/>
      <c r="H358" s="131"/>
      <c r="I358" s="131"/>
      <c r="J358" s="131"/>
      <c r="K358" s="131"/>
      <c r="L358" s="131"/>
      <c r="M358" s="131"/>
      <c r="N358" s="131"/>
      <c r="O358" s="131"/>
      <c r="P358" s="131"/>
    </row>
    <row r="359">
      <c r="F359" s="131"/>
      <c r="G359" s="131"/>
      <c r="H359" s="131"/>
      <c r="I359" s="131"/>
      <c r="J359" s="131"/>
      <c r="K359" s="131"/>
      <c r="L359" s="131"/>
      <c r="M359" s="131"/>
      <c r="N359" s="131"/>
      <c r="O359" s="131"/>
      <c r="P359" s="131"/>
    </row>
    <row r="360">
      <c r="F360" s="131"/>
      <c r="G360" s="131"/>
      <c r="H360" s="131"/>
      <c r="I360" s="131"/>
      <c r="J360" s="131"/>
      <c r="K360" s="131"/>
      <c r="L360" s="131"/>
      <c r="M360" s="131"/>
      <c r="N360" s="131"/>
      <c r="O360" s="131"/>
      <c r="P360" s="131"/>
    </row>
    <row r="361">
      <c r="F361" s="131"/>
      <c r="G361" s="131"/>
      <c r="H361" s="131"/>
      <c r="I361" s="131"/>
      <c r="J361" s="131"/>
      <c r="K361" s="131"/>
      <c r="L361" s="131"/>
      <c r="M361" s="131"/>
      <c r="N361" s="131"/>
      <c r="O361" s="131"/>
      <c r="P361" s="131"/>
    </row>
    <row r="362">
      <c r="F362" s="131"/>
      <c r="G362" s="131"/>
      <c r="H362" s="131"/>
      <c r="I362" s="131"/>
      <c r="J362" s="131"/>
      <c r="K362" s="131"/>
      <c r="L362" s="131"/>
      <c r="M362" s="131"/>
      <c r="N362" s="131"/>
      <c r="O362" s="131"/>
      <c r="P362" s="131"/>
    </row>
    <row r="363">
      <c r="F363" s="131"/>
      <c r="G363" s="131"/>
      <c r="H363" s="131"/>
      <c r="I363" s="131"/>
      <c r="J363" s="131"/>
      <c r="K363" s="131"/>
      <c r="L363" s="131"/>
      <c r="M363" s="131"/>
      <c r="N363" s="131"/>
      <c r="O363" s="131"/>
      <c r="P363" s="131"/>
    </row>
    <row r="364">
      <c r="F364" s="131"/>
      <c r="G364" s="131"/>
      <c r="H364" s="131"/>
      <c r="I364" s="131"/>
      <c r="J364" s="131"/>
      <c r="K364" s="131"/>
      <c r="L364" s="131"/>
      <c r="M364" s="131"/>
      <c r="N364" s="131"/>
      <c r="O364" s="131"/>
      <c r="P364" s="131"/>
    </row>
    <row r="365">
      <c r="F365" s="131"/>
      <c r="G365" s="131"/>
      <c r="H365" s="131"/>
      <c r="I365" s="131"/>
      <c r="J365" s="131"/>
      <c r="K365" s="131"/>
      <c r="L365" s="131"/>
      <c r="M365" s="131"/>
      <c r="N365" s="131"/>
      <c r="O365" s="131"/>
      <c r="P365" s="131"/>
    </row>
    <row r="366">
      <c r="F366" s="131"/>
      <c r="G366" s="131"/>
      <c r="H366" s="131"/>
      <c r="I366" s="131"/>
      <c r="J366" s="131"/>
      <c r="K366" s="131"/>
      <c r="L366" s="131"/>
      <c r="M366" s="131"/>
      <c r="N366" s="131"/>
      <c r="O366" s="131"/>
      <c r="P366" s="131"/>
    </row>
    <row r="367">
      <c r="F367" s="131"/>
      <c r="G367" s="131"/>
      <c r="H367" s="131"/>
      <c r="I367" s="131"/>
      <c r="J367" s="131"/>
      <c r="K367" s="131"/>
      <c r="L367" s="131"/>
      <c r="M367" s="131"/>
      <c r="N367" s="131"/>
      <c r="O367" s="131"/>
      <c r="P367" s="131"/>
    </row>
    <row r="368">
      <c r="F368" s="131"/>
      <c r="G368" s="131"/>
      <c r="H368" s="131"/>
      <c r="I368" s="131"/>
      <c r="J368" s="131"/>
      <c r="K368" s="131"/>
      <c r="L368" s="131"/>
      <c r="M368" s="131"/>
      <c r="N368" s="131"/>
      <c r="O368" s="131"/>
      <c r="P368" s="131"/>
    </row>
    <row r="369">
      <c r="F369" s="131"/>
      <c r="G369" s="131"/>
      <c r="H369" s="131"/>
      <c r="I369" s="131"/>
      <c r="J369" s="131"/>
      <c r="K369" s="131"/>
      <c r="L369" s="131"/>
      <c r="M369" s="131"/>
      <c r="N369" s="131"/>
      <c r="O369" s="131"/>
      <c r="P369" s="131"/>
    </row>
    <row r="370">
      <c r="F370" s="131"/>
      <c r="G370" s="131"/>
      <c r="H370" s="131"/>
      <c r="I370" s="131"/>
      <c r="J370" s="131"/>
      <c r="K370" s="131"/>
      <c r="L370" s="131"/>
      <c r="M370" s="131"/>
      <c r="N370" s="131"/>
      <c r="O370" s="131"/>
      <c r="P370" s="131"/>
    </row>
    <row r="371">
      <c r="F371" s="131"/>
      <c r="G371" s="131"/>
      <c r="H371" s="131"/>
      <c r="I371" s="131"/>
      <c r="J371" s="131"/>
      <c r="K371" s="131"/>
      <c r="L371" s="131"/>
      <c r="M371" s="131"/>
      <c r="N371" s="131"/>
      <c r="O371" s="131"/>
      <c r="P371" s="131"/>
    </row>
    <row r="372">
      <c r="F372" s="131"/>
      <c r="G372" s="131"/>
      <c r="H372" s="131"/>
      <c r="I372" s="131"/>
      <c r="J372" s="131"/>
      <c r="K372" s="131"/>
      <c r="L372" s="131"/>
      <c r="M372" s="131"/>
      <c r="N372" s="131"/>
      <c r="O372" s="131"/>
      <c r="P372" s="131"/>
    </row>
    <row r="373">
      <c r="F373" s="131"/>
      <c r="G373" s="131"/>
      <c r="H373" s="131"/>
      <c r="I373" s="131"/>
      <c r="J373" s="131"/>
      <c r="K373" s="131"/>
      <c r="L373" s="131"/>
      <c r="M373" s="131"/>
      <c r="N373" s="131"/>
      <c r="O373" s="131"/>
      <c r="P373" s="131"/>
    </row>
    <row r="374">
      <c r="F374" s="131"/>
      <c r="G374" s="131"/>
      <c r="H374" s="131"/>
      <c r="I374" s="131"/>
      <c r="J374" s="131"/>
      <c r="K374" s="131"/>
      <c r="L374" s="131"/>
      <c r="M374" s="131"/>
      <c r="N374" s="131"/>
      <c r="O374" s="131"/>
      <c r="P374" s="131"/>
    </row>
    <row r="375">
      <c r="F375" s="131"/>
      <c r="G375" s="131"/>
      <c r="H375" s="131"/>
      <c r="I375" s="131"/>
      <c r="J375" s="131"/>
      <c r="K375" s="131"/>
      <c r="L375" s="131"/>
      <c r="M375" s="131"/>
      <c r="N375" s="131"/>
      <c r="O375" s="131"/>
      <c r="P375" s="131"/>
    </row>
    <row r="376">
      <c r="F376" s="131"/>
      <c r="G376" s="131"/>
      <c r="H376" s="131"/>
      <c r="I376" s="131"/>
      <c r="J376" s="131"/>
      <c r="K376" s="131"/>
      <c r="L376" s="131"/>
      <c r="M376" s="131"/>
      <c r="N376" s="131"/>
      <c r="O376" s="131"/>
      <c r="P376" s="131"/>
    </row>
    <row r="377">
      <c r="F377" s="131"/>
      <c r="G377" s="131"/>
      <c r="H377" s="131"/>
      <c r="I377" s="131"/>
      <c r="J377" s="131"/>
      <c r="K377" s="131"/>
      <c r="L377" s="131"/>
      <c r="M377" s="131"/>
      <c r="N377" s="131"/>
      <c r="O377" s="131"/>
      <c r="P377" s="131"/>
    </row>
    <row r="378">
      <c r="F378" s="131"/>
      <c r="G378" s="131"/>
      <c r="H378" s="131"/>
      <c r="I378" s="131"/>
      <c r="J378" s="131"/>
      <c r="K378" s="131"/>
      <c r="L378" s="131"/>
      <c r="M378" s="131"/>
      <c r="N378" s="131"/>
      <c r="O378" s="131"/>
      <c r="P378" s="131"/>
    </row>
    <row r="379">
      <c r="F379" s="131"/>
      <c r="G379" s="131"/>
      <c r="H379" s="131"/>
      <c r="I379" s="131"/>
      <c r="J379" s="131"/>
      <c r="K379" s="131"/>
      <c r="L379" s="131"/>
      <c r="M379" s="131"/>
      <c r="N379" s="131"/>
      <c r="O379" s="131"/>
      <c r="P379" s="131"/>
    </row>
    <row r="380">
      <c r="F380" s="131"/>
      <c r="G380" s="131"/>
      <c r="H380" s="131"/>
      <c r="I380" s="131"/>
      <c r="J380" s="131"/>
      <c r="K380" s="131"/>
      <c r="L380" s="131"/>
      <c r="M380" s="131"/>
      <c r="N380" s="131"/>
      <c r="O380" s="131"/>
      <c r="P380" s="131"/>
    </row>
    <row r="381">
      <c r="F381" s="131"/>
      <c r="G381" s="131"/>
      <c r="H381" s="131"/>
      <c r="I381" s="131"/>
      <c r="J381" s="131"/>
      <c r="K381" s="131"/>
      <c r="L381" s="131"/>
      <c r="M381" s="131"/>
      <c r="N381" s="131"/>
      <c r="O381" s="131"/>
      <c r="P381" s="131"/>
    </row>
    <row r="382">
      <c r="F382" s="131"/>
      <c r="G382" s="131"/>
      <c r="H382" s="131"/>
      <c r="I382" s="131"/>
      <c r="J382" s="131"/>
      <c r="K382" s="131"/>
      <c r="L382" s="131"/>
      <c r="M382" s="131"/>
      <c r="N382" s="131"/>
      <c r="O382" s="131"/>
      <c r="P382" s="131"/>
    </row>
    <row r="383">
      <c r="F383" s="131"/>
      <c r="G383" s="131"/>
      <c r="H383" s="131"/>
      <c r="I383" s="131"/>
      <c r="J383" s="131"/>
      <c r="K383" s="131"/>
      <c r="L383" s="131"/>
      <c r="M383" s="131"/>
      <c r="N383" s="131"/>
      <c r="O383" s="131"/>
      <c r="P383" s="131"/>
    </row>
    <row r="384">
      <c r="F384" s="131"/>
      <c r="G384" s="131"/>
      <c r="H384" s="131"/>
      <c r="I384" s="131"/>
      <c r="J384" s="131"/>
      <c r="K384" s="131"/>
      <c r="L384" s="131"/>
      <c r="M384" s="131"/>
      <c r="N384" s="131"/>
      <c r="O384" s="131"/>
      <c r="P384" s="131"/>
    </row>
    <row r="385">
      <c r="F385" s="131"/>
      <c r="G385" s="131"/>
      <c r="H385" s="131"/>
      <c r="I385" s="131"/>
      <c r="J385" s="131"/>
      <c r="K385" s="131"/>
      <c r="L385" s="131"/>
      <c r="M385" s="131"/>
      <c r="N385" s="131"/>
      <c r="O385" s="131"/>
      <c r="P385" s="131"/>
    </row>
    <row r="386">
      <c r="F386" s="131"/>
      <c r="G386" s="131"/>
      <c r="H386" s="131"/>
      <c r="I386" s="131"/>
      <c r="J386" s="131"/>
      <c r="K386" s="131"/>
      <c r="L386" s="131"/>
      <c r="M386" s="131"/>
      <c r="N386" s="131"/>
      <c r="O386" s="131"/>
      <c r="P386" s="131"/>
    </row>
    <row r="387">
      <c r="F387" s="131"/>
      <c r="G387" s="131"/>
      <c r="H387" s="131"/>
      <c r="I387" s="131"/>
      <c r="J387" s="131"/>
      <c r="K387" s="131"/>
      <c r="L387" s="131"/>
      <c r="M387" s="131"/>
      <c r="N387" s="131"/>
      <c r="O387" s="131"/>
      <c r="P387" s="131"/>
    </row>
    <row r="388">
      <c r="F388" s="131"/>
      <c r="G388" s="131"/>
      <c r="H388" s="131"/>
      <c r="I388" s="131"/>
      <c r="J388" s="131"/>
      <c r="K388" s="131"/>
      <c r="L388" s="131"/>
      <c r="M388" s="131"/>
      <c r="N388" s="131"/>
      <c r="O388" s="131"/>
      <c r="P388" s="131"/>
    </row>
    <row r="389">
      <c r="F389" s="131"/>
      <c r="G389" s="131"/>
      <c r="H389" s="131"/>
      <c r="I389" s="131"/>
      <c r="J389" s="131"/>
      <c r="K389" s="131"/>
      <c r="L389" s="131"/>
      <c r="M389" s="131"/>
      <c r="N389" s="131"/>
      <c r="O389" s="131"/>
      <c r="P389" s="131"/>
    </row>
    <row r="390">
      <c r="F390" s="131"/>
      <c r="G390" s="131"/>
      <c r="H390" s="131"/>
      <c r="I390" s="131"/>
      <c r="J390" s="131"/>
      <c r="K390" s="131"/>
      <c r="L390" s="131"/>
      <c r="M390" s="131"/>
      <c r="N390" s="131"/>
      <c r="O390" s="131"/>
      <c r="P390" s="131"/>
    </row>
    <row r="391">
      <c r="F391" s="131"/>
      <c r="G391" s="131"/>
      <c r="H391" s="131"/>
      <c r="I391" s="131"/>
      <c r="J391" s="131"/>
      <c r="K391" s="131"/>
      <c r="L391" s="131"/>
      <c r="M391" s="131"/>
      <c r="N391" s="131"/>
      <c r="O391" s="131"/>
      <c r="P391" s="131"/>
    </row>
    <row r="392">
      <c r="F392" s="131"/>
      <c r="G392" s="131"/>
      <c r="H392" s="131"/>
      <c r="I392" s="131"/>
      <c r="J392" s="131"/>
      <c r="K392" s="131"/>
      <c r="L392" s="131"/>
      <c r="M392" s="131"/>
      <c r="N392" s="131"/>
      <c r="O392" s="131"/>
      <c r="P392" s="131"/>
    </row>
    <row r="393">
      <c r="F393" s="131"/>
      <c r="G393" s="131"/>
      <c r="H393" s="131"/>
      <c r="I393" s="131"/>
      <c r="J393" s="131"/>
      <c r="K393" s="131"/>
      <c r="L393" s="131"/>
      <c r="M393" s="131"/>
      <c r="N393" s="131"/>
      <c r="O393" s="131"/>
      <c r="P393" s="131"/>
    </row>
    <row r="394">
      <c r="F394" s="131"/>
      <c r="G394" s="131"/>
      <c r="H394" s="131"/>
      <c r="I394" s="131"/>
      <c r="J394" s="131"/>
      <c r="K394" s="131"/>
      <c r="L394" s="131"/>
      <c r="M394" s="131"/>
      <c r="N394" s="131"/>
      <c r="O394" s="131"/>
      <c r="P394" s="131"/>
    </row>
    <row r="395">
      <c r="F395" s="131"/>
      <c r="G395" s="131"/>
      <c r="H395" s="131"/>
      <c r="I395" s="131"/>
      <c r="J395" s="131"/>
      <c r="K395" s="131"/>
      <c r="L395" s="131"/>
      <c r="M395" s="131"/>
      <c r="N395" s="131"/>
      <c r="O395" s="131"/>
      <c r="P395" s="131"/>
    </row>
    <row r="396">
      <c r="F396" s="131"/>
      <c r="G396" s="131"/>
      <c r="H396" s="131"/>
      <c r="I396" s="131"/>
      <c r="J396" s="131"/>
      <c r="K396" s="131"/>
      <c r="L396" s="131"/>
      <c r="M396" s="131"/>
      <c r="N396" s="131"/>
      <c r="O396" s="131"/>
      <c r="P396" s="131"/>
    </row>
    <row r="397">
      <c r="F397" s="131"/>
      <c r="G397" s="131"/>
      <c r="H397" s="131"/>
      <c r="I397" s="131"/>
      <c r="J397" s="131"/>
      <c r="K397" s="131"/>
      <c r="L397" s="131"/>
      <c r="M397" s="131"/>
      <c r="N397" s="131"/>
      <c r="O397" s="131"/>
      <c r="P397" s="131"/>
    </row>
    <row r="398">
      <c r="F398" s="131"/>
      <c r="G398" s="131"/>
      <c r="H398" s="131"/>
      <c r="I398" s="131"/>
      <c r="J398" s="131"/>
      <c r="K398" s="131"/>
      <c r="L398" s="131"/>
      <c r="M398" s="131"/>
      <c r="N398" s="131"/>
      <c r="O398" s="131"/>
      <c r="P398" s="131"/>
    </row>
    <row r="399">
      <c r="F399" s="131"/>
      <c r="G399" s="131"/>
      <c r="H399" s="131"/>
      <c r="I399" s="131"/>
      <c r="J399" s="131"/>
      <c r="K399" s="131"/>
      <c r="L399" s="131"/>
      <c r="M399" s="131"/>
      <c r="N399" s="131"/>
      <c r="O399" s="131"/>
      <c r="P399" s="131"/>
    </row>
    <row r="400">
      <c r="F400" s="131"/>
      <c r="G400" s="131"/>
      <c r="H400" s="131"/>
      <c r="I400" s="131"/>
      <c r="J400" s="131"/>
      <c r="K400" s="131"/>
      <c r="L400" s="131"/>
      <c r="M400" s="131"/>
      <c r="N400" s="131"/>
      <c r="O400" s="131"/>
      <c r="P400" s="131"/>
    </row>
    <row r="401">
      <c r="F401" s="131"/>
      <c r="G401" s="131"/>
      <c r="H401" s="131"/>
      <c r="I401" s="131"/>
      <c r="J401" s="131"/>
      <c r="K401" s="131"/>
      <c r="L401" s="131"/>
      <c r="M401" s="131"/>
      <c r="N401" s="131"/>
      <c r="O401" s="131"/>
      <c r="P401" s="131"/>
    </row>
    <row r="402">
      <c r="F402" s="131"/>
      <c r="G402" s="131"/>
      <c r="H402" s="131"/>
      <c r="I402" s="131"/>
      <c r="J402" s="131"/>
      <c r="K402" s="131"/>
      <c r="L402" s="131"/>
      <c r="M402" s="131"/>
      <c r="N402" s="131"/>
      <c r="O402" s="131"/>
      <c r="P402" s="131"/>
    </row>
    <row r="403">
      <c r="F403" s="131"/>
      <c r="G403" s="131"/>
      <c r="H403" s="131"/>
      <c r="I403" s="131"/>
      <c r="J403" s="131"/>
      <c r="K403" s="131"/>
      <c r="L403" s="131"/>
      <c r="M403" s="131"/>
      <c r="N403" s="131"/>
      <c r="O403" s="131"/>
      <c r="P403" s="131"/>
    </row>
    <row r="404">
      <c r="F404" s="131"/>
      <c r="G404" s="131"/>
      <c r="H404" s="131"/>
      <c r="I404" s="131"/>
      <c r="J404" s="131"/>
      <c r="K404" s="131"/>
      <c r="L404" s="131"/>
      <c r="M404" s="131"/>
      <c r="N404" s="131"/>
      <c r="O404" s="131"/>
      <c r="P404" s="131"/>
    </row>
    <row r="405">
      <c r="F405" s="131"/>
      <c r="G405" s="131"/>
      <c r="H405" s="131"/>
      <c r="I405" s="131"/>
      <c r="J405" s="131"/>
      <c r="K405" s="131"/>
      <c r="L405" s="131"/>
      <c r="M405" s="131"/>
      <c r="N405" s="131"/>
      <c r="O405" s="131"/>
      <c r="P405" s="131"/>
    </row>
    <row r="406">
      <c r="F406" s="131"/>
      <c r="G406" s="131"/>
      <c r="H406" s="131"/>
      <c r="I406" s="131"/>
      <c r="J406" s="131"/>
      <c r="K406" s="131"/>
      <c r="L406" s="131"/>
      <c r="M406" s="131"/>
      <c r="N406" s="131"/>
      <c r="O406" s="131"/>
      <c r="P406" s="131"/>
    </row>
    <row r="407">
      <c r="F407" s="131"/>
      <c r="G407" s="131"/>
      <c r="H407" s="131"/>
      <c r="I407" s="131"/>
      <c r="J407" s="131"/>
      <c r="K407" s="131"/>
      <c r="L407" s="131"/>
      <c r="M407" s="131"/>
      <c r="N407" s="131"/>
      <c r="O407" s="131"/>
      <c r="P407" s="131"/>
    </row>
    <row r="408">
      <c r="F408" s="131"/>
      <c r="G408" s="131"/>
      <c r="H408" s="131"/>
      <c r="I408" s="131"/>
      <c r="J408" s="131"/>
      <c r="K408" s="131"/>
      <c r="L408" s="131"/>
      <c r="M408" s="131"/>
      <c r="N408" s="131"/>
      <c r="O408" s="131"/>
      <c r="P408" s="131"/>
    </row>
    <row r="409">
      <c r="F409" s="131"/>
      <c r="G409" s="131"/>
      <c r="H409" s="131"/>
      <c r="I409" s="131"/>
      <c r="J409" s="131"/>
      <c r="K409" s="131"/>
      <c r="L409" s="131"/>
      <c r="M409" s="131"/>
      <c r="N409" s="131"/>
      <c r="O409" s="131"/>
      <c r="P409" s="131"/>
    </row>
    <row r="410">
      <c r="F410" s="131"/>
      <c r="G410" s="131"/>
      <c r="H410" s="131"/>
      <c r="I410" s="131"/>
      <c r="J410" s="131"/>
      <c r="K410" s="131"/>
      <c r="L410" s="131"/>
      <c r="M410" s="131"/>
      <c r="N410" s="131"/>
      <c r="O410" s="131"/>
      <c r="P410" s="131"/>
    </row>
    <row r="411">
      <c r="F411" s="131"/>
      <c r="G411" s="131"/>
      <c r="H411" s="131"/>
      <c r="I411" s="131"/>
      <c r="J411" s="131"/>
      <c r="K411" s="131"/>
      <c r="L411" s="131"/>
      <c r="M411" s="131"/>
      <c r="N411" s="131"/>
      <c r="O411" s="131"/>
      <c r="P411" s="131"/>
    </row>
    <row r="412">
      <c r="F412" s="131"/>
      <c r="G412" s="131"/>
      <c r="H412" s="131"/>
      <c r="I412" s="131"/>
      <c r="J412" s="131"/>
      <c r="K412" s="131"/>
      <c r="L412" s="131"/>
      <c r="M412" s="131"/>
      <c r="N412" s="131"/>
      <c r="O412" s="131"/>
      <c r="P412" s="131"/>
    </row>
    <row r="413">
      <c r="F413" s="131"/>
      <c r="G413" s="131"/>
      <c r="H413" s="131"/>
      <c r="I413" s="131"/>
      <c r="J413" s="131"/>
      <c r="K413" s="131"/>
      <c r="L413" s="131"/>
      <c r="M413" s="131"/>
      <c r="N413" s="131"/>
      <c r="O413" s="131"/>
      <c r="P413" s="131"/>
    </row>
    <row r="414">
      <c r="F414" s="131"/>
      <c r="G414" s="131"/>
      <c r="H414" s="131"/>
      <c r="I414" s="131"/>
      <c r="J414" s="131"/>
      <c r="K414" s="131"/>
      <c r="L414" s="131"/>
      <c r="M414" s="131"/>
      <c r="N414" s="131"/>
      <c r="O414" s="131"/>
      <c r="P414" s="131"/>
    </row>
    <row r="415">
      <c r="F415" s="131"/>
      <c r="G415" s="131"/>
      <c r="H415" s="131"/>
      <c r="I415" s="131"/>
      <c r="J415" s="131"/>
      <c r="K415" s="131"/>
      <c r="L415" s="131"/>
      <c r="M415" s="131"/>
      <c r="N415" s="131"/>
      <c r="O415" s="131"/>
      <c r="P415" s="131"/>
    </row>
    <row r="416">
      <c r="F416" s="131"/>
      <c r="G416" s="131"/>
      <c r="H416" s="131"/>
      <c r="I416" s="131"/>
      <c r="J416" s="131"/>
      <c r="K416" s="131"/>
      <c r="L416" s="131"/>
      <c r="M416" s="131"/>
      <c r="N416" s="131"/>
      <c r="O416" s="131"/>
      <c r="P416" s="131"/>
    </row>
    <row r="417">
      <c r="F417" s="131"/>
      <c r="G417" s="131"/>
      <c r="H417" s="131"/>
      <c r="I417" s="131"/>
      <c r="J417" s="131"/>
      <c r="K417" s="131"/>
      <c r="L417" s="131"/>
      <c r="M417" s="131"/>
      <c r="N417" s="131"/>
      <c r="O417" s="131"/>
      <c r="P417" s="131"/>
    </row>
    <row r="418">
      <c r="F418" s="131"/>
      <c r="G418" s="131"/>
      <c r="H418" s="131"/>
      <c r="I418" s="131"/>
      <c r="J418" s="131"/>
      <c r="K418" s="131"/>
      <c r="L418" s="131"/>
      <c r="M418" s="131"/>
      <c r="N418" s="131"/>
      <c r="O418" s="131"/>
      <c r="P418" s="131"/>
    </row>
    <row r="419">
      <c r="F419" s="131"/>
      <c r="G419" s="131"/>
      <c r="H419" s="131"/>
      <c r="I419" s="131"/>
      <c r="J419" s="131"/>
      <c r="K419" s="131"/>
      <c r="L419" s="131"/>
      <c r="M419" s="131"/>
      <c r="N419" s="131"/>
      <c r="O419" s="131"/>
      <c r="P419" s="131"/>
    </row>
    <row r="420">
      <c r="F420" s="131"/>
      <c r="G420" s="131"/>
      <c r="H420" s="131"/>
      <c r="I420" s="131"/>
      <c r="J420" s="131"/>
      <c r="K420" s="131"/>
      <c r="L420" s="131"/>
      <c r="M420" s="131"/>
      <c r="N420" s="131"/>
      <c r="O420" s="131"/>
      <c r="P420" s="131"/>
    </row>
    <row r="421">
      <c r="F421" s="131"/>
      <c r="G421" s="131"/>
      <c r="H421" s="131"/>
      <c r="I421" s="131"/>
      <c r="J421" s="131"/>
      <c r="K421" s="131"/>
      <c r="L421" s="131"/>
      <c r="M421" s="131"/>
      <c r="N421" s="131"/>
      <c r="O421" s="131"/>
      <c r="P421" s="131"/>
    </row>
    <row r="422">
      <c r="F422" s="131"/>
      <c r="G422" s="131"/>
      <c r="H422" s="131"/>
      <c r="I422" s="131"/>
      <c r="J422" s="131"/>
      <c r="K422" s="131"/>
      <c r="L422" s="131"/>
      <c r="M422" s="131"/>
      <c r="N422" s="131"/>
      <c r="O422" s="131"/>
      <c r="P422" s="131"/>
    </row>
    <row r="423">
      <c r="F423" s="131"/>
      <c r="G423" s="131"/>
      <c r="H423" s="131"/>
      <c r="I423" s="131"/>
      <c r="J423" s="131"/>
      <c r="K423" s="131"/>
      <c r="L423" s="131"/>
      <c r="M423" s="131"/>
      <c r="N423" s="131"/>
      <c r="O423" s="131"/>
      <c r="P423" s="131"/>
    </row>
    <row r="424">
      <c r="F424" s="131"/>
      <c r="G424" s="131"/>
      <c r="H424" s="131"/>
      <c r="I424" s="131"/>
      <c r="J424" s="131"/>
      <c r="K424" s="131"/>
      <c r="L424" s="131"/>
      <c r="M424" s="131"/>
      <c r="N424" s="131"/>
      <c r="O424" s="131"/>
      <c r="P424" s="131"/>
    </row>
    <row r="425">
      <c r="F425" s="131"/>
      <c r="G425" s="131"/>
      <c r="H425" s="131"/>
      <c r="I425" s="131"/>
      <c r="J425" s="131"/>
      <c r="K425" s="131"/>
      <c r="L425" s="131"/>
      <c r="M425" s="131"/>
      <c r="N425" s="131"/>
      <c r="O425" s="131"/>
      <c r="P425" s="131"/>
    </row>
    <row r="426">
      <c r="F426" s="131"/>
      <c r="G426" s="131"/>
      <c r="H426" s="131"/>
      <c r="I426" s="131"/>
      <c r="J426" s="131"/>
      <c r="K426" s="131"/>
      <c r="L426" s="131"/>
      <c r="M426" s="131"/>
      <c r="N426" s="131"/>
      <c r="O426" s="131"/>
      <c r="P426" s="131"/>
    </row>
    <row r="427">
      <c r="F427" s="131"/>
      <c r="G427" s="131"/>
      <c r="H427" s="131"/>
      <c r="I427" s="131"/>
      <c r="J427" s="131"/>
      <c r="K427" s="131"/>
      <c r="L427" s="131"/>
      <c r="M427" s="131"/>
      <c r="N427" s="131"/>
      <c r="O427" s="131"/>
      <c r="P427" s="131"/>
    </row>
    <row r="428">
      <c r="F428" s="131"/>
      <c r="G428" s="131"/>
      <c r="H428" s="131"/>
      <c r="I428" s="131"/>
      <c r="J428" s="131"/>
      <c r="K428" s="131"/>
      <c r="L428" s="131"/>
      <c r="M428" s="131"/>
      <c r="N428" s="131"/>
      <c r="O428" s="131"/>
      <c r="P428" s="131"/>
    </row>
    <row r="429">
      <c r="F429" s="131"/>
      <c r="G429" s="131"/>
      <c r="H429" s="131"/>
      <c r="I429" s="131"/>
      <c r="J429" s="131"/>
      <c r="K429" s="131"/>
      <c r="L429" s="131"/>
      <c r="M429" s="131"/>
      <c r="N429" s="131"/>
      <c r="O429" s="131"/>
      <c r="P429" s="131"/>
    </row>
    <row r="430">
      <c r="F430" s="131"/>
      <c r="G430" s="131"/>
      <c r="H430" s="131"/>
      <c r="I430" s="131"/>
      <c r="J430" s="131"/>
      <c r="K430" s="131"/>
      <c r="L430" s="131"/>
      <c r="M430" s="131"/>
      <c r="N430" s="131"/>
      <c r="O430" s="131"/>
      <c r="P430" s="131"/>
    </row>
    <row r="431">
      <c r="F431" s="131"/>
      <c r="G431" s="131"/>
      <c r="H431" s="131"/>
      <c r="I431" s="131"/>
      <c r="J431" s="131"/>
      <c r="K431" s="131"/>
      <c r="L431" s="131"/>
      <c r="M431" s="131"/>
      <c r="N431" s="131"/>
      <c r="O431" s="131"/>
      <c r="P431" s="131"/>
    </row>
    <row r="432">
      <c r="F432" s="131"/>
      <c r="G432" s="131"/>
      <c r="H432" s="131"/>
      <c r="I432" s="131"/>
      <c r="J432" s="131"/>
      <c r="K432" s="131"/>
      <c r="L432" s="131"/>
      <c r="M432" s="131"/>
      <c r="N432" s="131"/>
      <c r="O432" s="131"/>
      <c r="P432" s="131"/>
    </row>
    <row r="433">
      <c r="F433" s="131"/>
      <c r="G433" s="131"/>
      <c r="H433" s="131"/>
      <c r="I433" s="131"/>
      <c r="J433" s="131"/>
      <c r="K433" s="131"/>
      <c r="L433" s="131"/>
      <c r="M433" s="131"/>
      <c r="N433" s="131"/>
      <c r="O433" s="131"/>
      <c r="P433" s="131"/>
    </row>
    <row r="434">
      <c r="F434" s="131"/>
      <c r="G434" s="131"/>
      <c r="H434" s="131"/>
      <c r="I434" s="131"/>
      <c r="J434" s="131"/>
      <c r="K434" s="131"/>
      <c r="L434" s="131"/>
      <c r="M434" s="131"/>
      <c r="N434" s="131"/>
      <c r="O434" s="131"/>
      <c r="P434" s="131"/>
    </row>
    <row r="435">
      <c r="F435" s="131"/>
      <c r="G435" s="131"/>
      <c r="H435" s="131"/>
      <c r="I435" s="131"/>
      <c r="J435" s="131"/>
      <c r="K435" s="131"/>
      <c r="L435" s="131"/>
      <c r="M435" s="131"/>
      <c r="N435" s="131"/>
      <c r="O435" s="131"/>
      <c r="P435" s="131"/>
    </row>
    <row r="436">
      <c r="F436" s="131"/>
      <c r="G436" s="131"/>
      <c r="H436" s="131"/>
      <c r="I436" s="131"/>
      <c r="J436" s="131"/>
      <c r="K436" s="131"/>
      <c r="L436" s="131"/>
      <c r="M436" s="131"/>
      <c r="N436" s="131"/>
      <c r="O436" s="131"/>
      <c r="P436" s="131"/>
    </row>
    <row r="437">
      <c r="F437" s="131"/>
      <c r="G437" s="131"/>
      <c r="H437" s="131"/>
      <c r="I437" s="131"/>
      <c r="J437" s="131"/>
      <c r="K437" s="131"/>
      <c r="L437" s="131"/>
      <c r="M437" s="131"/>
      <c r="N437" s="131"/>
      <c r="O437" s="131"/>
      <c r="P437" s="131"/>
    </row>
    <row r="438">
      <c r="F438" s="131"/>
      <c r="G438" s="131"/>
      <c r="H438" s="131"/>
      <c r="I438" s="131"/>
      <c r="J438" s="131"/>
      <c r="K438" s="131"/>
      <c r="L438" s="131"/>
      <c r="M438" s="131"/>
      <c r="N438" s="131"/>
      <c r="O438" s="131"/>
      <c r="P438" s="131"/>
    </row>
    <row r="439">
      <c r="F439" s="131"/>
      <c r="G439" s="131"/>
      <c r="H439" s="131"/>
      <c r="I439" s="131"/>
      <c r="J439" s="131"/>
      <c r="K439" s="131"/>
      <c r="L439" s="131"/>
      <c r="M439" s="131"/>
      <c r="N439" s="131"/>
      <c r="O439" s="131"/>
      <c r="P439" s="131"/>
    </row>
    <row r="440">
      <c r="F440" s="131"/>
      <c r="G440" s="131"/>
      <c r="H440" s="131"/>
      <c r="I440" s="131"/>
      <c r="J440" s="131"/>
      <c r="K440" s="131"/>
      <c r="L440" s="131"/>
      <c r="M440" s="131"/>
      <c r="N440" s="131"/>
      <c r="O440" s="131"/>
      <c r="P440" s="131"/>
    </row>
    <row r="441">
      <c r="F441" s="131"/>
      <c r="G441" s="131"/>
      <c r="H441" s="131"/>
      <c r="I441" s="131"/>
      <c r="J441" s="131"/>
      <c r="K441" s="131"/>
      <c r="L441" s="131"/>
      <c r="M441" s="131"/>
      <c r="N441" s="131"/>
      <c r="O441" s="131"/>
      <c r="P441" s="131"/>
    </row>
    <row r="442">
      <c r="F442" s="131"/>
      <c r="G442" s="131"/>
      <c r="H442" s="131"/>
      <c r="I442" s="131"/>
      <c r="J442" s="131"/>
      <c r="K442" s="131"/>
      <c r="L442" s="131"/>
      <c r="M442" s="131"/>
      <c r="N442" s="131"/>
      <c r="O442" s="131"/>
      <c r="P442" s="131"/>
    </row>
    <row r="443">
      <c r="F443" s="131"/>
      <c r="G443" s="131"/>
      <c r="H443" s="131"/>
      <c r="I443" s="131"/>
      <c r="J443" s="131"/>
      <c r="K443" s="131"/>
      <c r="L443" s="131"/>
      <c r="M443" s="131"/>
      <c r="N443" s="131"/>
      <c r="O443" s="131"/>
      <c r="P443" s="131"/>
    </row>
    <row r="444">
      <c r="F444" s="131"/>
      <c r="G444" s="131"/>
      <c r="H444" s="131"/>
      <c r="I444" s="131"/>
      <c r="J444" s="131"/>
      <c r="K444" s="131"/>
      <c r="L444" s="131"/>
      <c r="M444" s="131"/>
      <c r="N444" s="131"/>
      <c r="O444" s="131"/>
      <c r="P444" s="131"/>
    </row>
    <row r="445">
      <c r="F445" s="131"/>
      <c r="G445" s="131"/>
      <c r="H445" s="131"/>
      <c r="I445" s="131"/>
      <c r="J445" s="131"/>
      <c r="K445" s="131"/>
      <c r="L445" s="131"/>
      <c r="M445" s="131"/>
      <c r="N445" s="131"/>
      <c r="O445" s="131"/>
      <c r="P445" s="131"/>
    </row>
    <row r="446">
      <c r="F446" s="131"/>
      <c r="G446" s="131"/>
      <c r="H446" s="131"/>
      <c r="I446" s="131"/>
      <c r="J446" s="131"/>
      <c r="K446" s="131"/>
      <c r="L446" s="131"/>
      <c r="M446" s="131"/>
      <c r="N446" s="131"/>
      <c r="O446" s="131"/>
      <c r="P446" s="131"/>
    </row>
    <row r="447">
      <c r="F447" s="131"/>
      <c r="G447" s="131"/>
      <c r="H447" s="131"/>
      <c r="I447" s="131"/>
      <c r="J447" s="131"/>
      <c r="K447" s="131"/>
      <c r="L447" s="131"/>
      <c r="M447" s="131"/>
      <c r="N447" s="131"/>
      <c r="O447" s="131"/>
      <c r="P447" s="131"/>
    </row>
    <row r="448">
      <c r="F448" s="131"/>
      <c r="G448" s="131"/>
      <c r="H448" s="131"/>
      <c r="I448" s="131"/>
      <c r="J448" s="131"/>
      <c r="K448" s="131"/>
      <c r="L448" s="131"/>
      <c r="M448" s="131"/>
      <c r="N448" s="131"/>
      <c r="O448" s="131"/>
      <c r="P448" s="131"/>
    </row>
    <row r="449">
      <c r="F449" s="131"/>
      <c r="G449" s="131"/>
      <c r="H449" s="131"/>
      <c r="I449" s="131"/>
      <c r="J449" s="131"/>
      <c r="K449" s="131"/>
      <c r="L449" s="131"/>
      <c r="M449" s="131"/>
      <c r="N449" s="131"/>
      <c r="O449" s="131"/>
      <c r="P449" s="131"/>
    </row>
    <row r="450">
      <c r="F450" s="131"/>
      <c r="G450" s="131"/>
      <c r="H450" s="131"/>
      <c r="I450" s="131"/>
      <c r="J450" s="131"/>
      <c r="K450" s="131"/>
      <c r="L450" s="131"/>
      <c r="M450" s="131"/>
      <c r="N450" s="131"/>
      <c r="O450" s="131"/>
      <c r="P450" s="131"/>
    </row>
    <row r="451">
      <c r="F451" s="131"/>
      <c r="G451" s="131"/>
      <c r="H451" s="131"/>
      <c r="I451" s="131"/>
      <c r="J451" s="131"/>
      <c r="K451" s="131"/>
      <c r="L451" s="131"/>
      <c r="M451" s="131"/>
      <c r="N451" s="131"/>
      <c r="O451" s="131"/>
      <c r="P451" s="131"/>
    </row>
    <row r="452">
      <c r="F452" s="131"/>
      <c r="G452" s="131"/>
      <c r="H452" s="131"/>
      <c r="I452" s="131"/>
      <c r="J452" s="131"/>
      <c r="K452" s="131"/>
      <c r="L452" s="131"/>
      <c r="M452" s="131"/>
      <c r="N452" s="131"/>
      <c r="O452" s="131"/>
      <c r="P452" s="131"/>
    </row>
    <row r="453">
      <c r="F453" s="131"/>
      <c r="G453" s="131"/>
      <c r="H453" s="131"/>
      <c r="I453" s="131"/>
      <c r="J453" s="131"/>
      <c r="K453" s="131"/>
      <c r="L453" s="131"/>
      <c r="M453" s="131"/>
      <c r="N453" s="131"/>
      <c r="O453" s="131"/>
      <c r="P453" s="131"/>
    </row>
    <row r="454">
      <c r="F454" s="131"/>
      <c r="G454" s="131"/>
      <c r="H454" s="131"/>
      <c r="I454" s="131"/>
      <c r="J454" s="131"/>
      <c r="K454" s="131"/>
      <c r="L454" s="131"/>
      <c r="M454" s="131"/>
      <c r="N454" s="131"/>
      <c r="O454" s="131"/>
      <c r="P454" s="131"/>
    </row>
    <row r="455">
      <c r="F455" s="131"/>
      <c r="G455" s="131"/>
      <c r="H455" s="131"/>
      <c r="I455" s="131"/>
      <c r="J455" s="131"/>
      <c r="K455" s="131"/>
      <c r="L455" s="131"/>
      <c r="M455" s="131"/>
      <c r="N455" s="131"/>
      <c r="O455" s="131"/>
      <c r="P455" s="131"/>
    </row>
    <row r="456">
      <c r="F456" s="131"/>
      <c r="G456" s="131"/>
      <c r="H456" s="131"/>
      <c r="I456" s="131"/>
      <c r="J456" s="131"/>
      <c r="K456" s="131"/>
      <c r="L456" s="131"/>
      <c r="M456" s="131"/>
      <c r="N456" s="131"/>
      <c r="O456" s="131"/>
      <c r="P456" s="131"/>
    </row>
    <row r="457">
      <c r="F457" s="131"/>
      <c r="G457" s="131"/>
      <c r="H457" s="131"/>
      <c r="I457" s="131"/>
      <c r="J457" s="131"/>
      <c r="K457" s="131"/>
      <c r="L457" s="131"/>
      <c r="M457" s="131"/>
      <c r="N457" s="131"/>
      <c r="O457" s="131"/>
      <c r="P457" s="131"/>
    </row>
    <row r="458">
      <c r="F458" s="131"/>
      <c r="G458" s="131"/>
      <c r="H458" s="131"/>
      <c r="I458" s="131"/>
      <c r="J458" s="131"/>
      <c r="K458" s="131"/>
      <c r="L458" s="131"/>
      <c r="M458" s="131"/>
      <c r="N458" s="131"/>
      <c r="O458" s="131"/>
      <c r="P458" s="131"/>
    </row>
    <row r="459">
      <c r="F459" s="131"/>
      <c r="G459" s="131"/>
      <c r="H459" s="131"/>
      <c r="I459" s="131"/>
      <c r="J459" s="131"/>
      <c r="K459" s="131"/>
      <c r="L459" s="131"/>
      <c r="M459" s="131"/>
      <c r="N459" s="131"/>
      <c r="O459" s="131"/>
      <c r="P459" s="131"/>
    </row>
    <row r="460">
      <c r="F460" s="131"/>
      <c r="G460" s="131"/>
      <c r="H460" s="131"/>
      <c r="I460" s="131"/>
      <c r="J460" s="131"/>
      <c r="K460" s="131"/>
      <c r="L460" s="131"/>
      <c r="M460" s="131"/>
      <c r="N460" s="131"/>
      <c r="O460" s="131"/>
      <c r="P460" s="131"/>
    </row>
    <row r="461">
      <c r="F461" s="131"/>
      <c r="G461" s="131"/>
      <c r="H461" s="131"/>
      <c r="I461" s="131"/>
      <c r="J461" s="131"/>
      <c r="K461" s="131"/>
      <c r="L461" s="131"/>
      <c r="M461" s="131"/>
      <c r="N461" s="131"/>
      <c r="O461" s="131"/>
      <c r="P461" s="131"/>
    </row>
    <row r="462">
      <c r="F462" s="131"/>
      <c r="G462" s="131"/>
      <c r="H462" s="131"/>
      <c r="I462" s="131"/>
      <c r="J462" s="131"/>
      <c r="K462" s="131"/>
      <c r="L462" s="131"/>
      <c r="M462" s="131"/>
      <c r="N462" s="131"/>
      <c r="O462" s="131"/>
      <c r="P462" s="131"/>
    </row>
    <row r="463">
      <c r="F463" s="131"/>
      <c r="G463" s="131"/>
      <c r="H463" s="131"/>
      <c r="I463" s="131"/>
      <c r="J463" s="131"/>
      <c r="K463" s="131"/>
      <c r="L463" s="131"/>
      <c r="M463" s="131"/>
      <c r="N463" s="131"/>
      <c r="O463" s="131"/>
      <c r="P463" s="131"/>
    </row>
    <row r="464">
      <c r="F464" s="131"/>
      <c r="G464" s="131"/>
      <c r="H464" s="131"/>
      <c r="I464" s="131"/>
      <c r="J464" s="131"/>
      <c r="K464" s="131"/>
      <c r="L464" s="131"/>
      <c r="M464" s="131"/>
      <c r="N464" s="131"/>
      <c r="O464" s="131"/>
      <c r="P464" s="131"/>
    </row>
    <row r="465">
      <c r="F465" s="131"/>
      <c r="G465" s="131"/>
      <c r="H465" s="131"/>
      <c r="I465" s="131"/>
      <c r="J465" s="131"/>
      <c r="K465" s="131"/>
      <c r="L465" s="131"/>
      <c r="M465" s="131"/>
      <c r="N465" s="131"/>
      <c r="O465" s="131"/>
      <c r="P465" s="131"/>
    </row>
    <row r="466">
      <c r="F466" s="131"/>
      <c r="G466" s="131"/>
      <c r="H466" s="131"/>
      <c r="I466" s="131"/>
      <c r="J466" s="131"/>
      <c r="K466" s="131"/>
      <c r="L466" s="131"/>
      <c r="M466" s="131"/>
      <c r="N466" s="131"/>
      <c r="O466" s="131"/>
      <c r="P466" s="131"/>
    </row>
    <row r="467">
      <c r="F467" s="131"/>
      <c r="G467" s="131"/>
      <c r="H467" s="131"/>
      <c r="I467" s="131"/>
      <c r="J467" s="131"/>
      <c r="K467" s="131"/>
      <c r="L467" s="131"/>
      <c r="M467" s="131"/>
      <c r="N467" s="131"/>
      <c r="O467" s="131"/>
      <c r="P467" s="131"/>
    </row>
    <row r="468">
      <c r="F468" s="131"/>
      <c r="G468" s="131"/>
      <c r="H468" s="131"/>
      <c r="I468" s="131"/>
      <c r="J468" s="131"/>
      <c r="K468" s="131"/>
      <c r="L468" s="131"/>
      <c r="M468" s="131"/>
      <c r="N468" s="131"/>
      <c r="O468" s="131"/>
      <c r="P468" s="131"/>
    </row>
    <row r="469">
      <c r="F469" s="131"/>
      <c r="G469" s="131"/>
      <c r="H469" s="131"/>
      <c r="I469" s="131"/>
      <c r="J469" s="131"/>
      <c r="K469" s="131"/>
      <c r="L469" s="131"/>
      <c r="M469" s="131"/>
      <c r="N469" s="131"/>
      <c r="O469" s="131"/>
      <c r="P469" s="131"/>
    </row>
    <row r="470">
      <c r="F470" s="131"/>
      <c r="G470" s="131"/>
      <c r="H470" s="131"/>
      <c r="I470" s="131"/>
      <c r="J470" s="131"/>
      <c r="K470" s="131"/>
      <c r="L470" s="131"/>
      <c r="M470" s="131"/>
      <c r="N470" s="131"/>
      <c r="O470" s="131"/>
      <c r="P470" s="131"/>
    </row>
    <row r="471">
      <c r="F471" s="131"/>
      <c r="G471" s="131"/>
      <c r="H471" s="131"/>
      <c r="I471" s="131"/>
      <c r="J471" s="131"/>
      <c r="K471" s="131"/>
      <c r="L471" s="131"/>
      <c r="M471" s="131"/>
      <c r="N471" s="131"/>
      <c r="O471" s="131"/>
      <c r="P471" s="131"/>
    </row>
    <row r="472">
      <c r="F472" s="131"/>
      <c r="G472" s="131"/>
      <c r="H472" s="131"/>
      <c r="I472" s="131"/>
      <c r="J472" s="131"/>
      <c r="K472" s="131"/>
      <c r="L472" s="131"/>
      <c r="M472" s="131"/>
      <c r="N472" s="131"/>
      <c r="O472" s="131"/>
      <c r="P472" s="131"/>
    </row>
    <row r="473">
      <c r="F473" s="131"/>
      <c r="G473" s="131"/>
      <c r="H473" s="131"/>
      <c r="I473" s="131"/>
      <c r="J473" s="131"/>
      <c r="K473" s="131"/>
      <c r="L473" s="131"/>
      <c r="M473" s="131"/>
      <c r="N473" s="131"/>
      <c r="O473" s="131"/>
      <c r="P473" s="131"/>
    </row>
    <row r="474">
      <c r="F474" s="131"/>
      <c r="G474" s="131"/>
      <c r="H474" s="131"/>
      <c r="I474" s="131"/>
      <c r="J474" s="131"/>
      <c r="K474" s="131"/>
      <c r="L474" s="131"/>
      <c r="M474" s="131"/>
      <c r="N474" s="131"/>
      <c r="O474" s="131"/>
      <c r="P474" s="131"/>
    </row>
    <row r="475">
      <c r="F475" s="131"/>
      <c r="G475" s="131"/>
      <c r="H475" s="131"/>
      <c r="I475" s="131"/>
      <c r="J475" s="131"/>
      <c r="K475" s="131"/>
      <c r="L475" s="131"/>
      <c r="M475" s="131"/>
      <c r="N475" s="131"/>
      <c r="O475" s="131"/>
      <c r="P475" s="131"/>
    </row>
    <row r="476">
      <c r="F476" s="131"/>
      <c r="G476" s="131"/>
      <c r="H476" s="131"/>
      <c r="I476" s="131"/>
      <c r="J476" s="131"/>
      <c r="K476" s="131"/>
      <c r="L476" s="131"/>
      <c r="M476" s="131"/>
      <c r="N476" s="131"/>
      <c r="O476" s="131"/>
      <c r="P476" s="131"/>
    </row>
    <row r="477">
      <c r="F477" s="131"/>
      <c r="G477" s="131"/>
      <c r="H477" s="131"/>
      <c r="I477" s="131"/>
      <c r="J477" s="131"/>
      <c r="K477" s="131"/>
      <c r="L477" s="131"/>
      <c r="M477" s="131"/>
      <c r="N477" s="131"/>
      <c r="O477" s="131"/>
      <c r="P477" s="131"/>
    </row>
    <row r="478">
      <c r="F478" s="131"/>
      <c r="G478" s="131"/>
      <c r="H478" s="131"/>
      <c r="I478" s="131"/>
      <c r="J478" s="131"/>
      <c r="K478" s="131"/>
      <c r="L478" s="131"/>
      <c r="M478" s="131"/>
      <c r="N478" s="131"/>
      <c r="O478" s="131"/>
      <c r="P478" s="131"/>
    </row>
    <row r="479">
      <c r="F479" s="131"/>
      <c r="G479" s="131"/>
      <c r="H479" s="131"/>
      <c r="I479" s="131"/>
      <c r="J479" s="131"/>
      <c r="K479" s="131"/>
      <c r="L479" s="131"/>
      <c r="M479" s="131"/>
      <c r="N479" s="131"/>
      <c r="O479" s="131"/>
      <c r="P479" s="131"/>
    </row>
    <row r="480">
      <c r="F480" s="131"/>
      <c r="G480" s="131"/>
      <c r="H480" s="131"/>
      <c r="I480" s="131"/>
      <c r="J480" s="131"/>
      <c r="K480" s="131"/>
      <c r="L480" s="131"/>
      <c r="M480" s="131"/>
      <c r="N480" s="131"/>
      <c r="O480" s="131"/>
      <c r="P480" s="131"/>
    </row>
    <row r="481">
      <c r="F481" s="131"/>
      <c r="G481" s="131"/>
      <c r="H481" s="131"/>
      <c r="I481" s="131"/>
      <c r="J481" s="131"/>
      <c r="K481" s="131"/>
      <c r="L481" s="131"/>
      <c r="M481" s="131"/>
      <c r="N481" s="131"/>
      <c r="O481" s="131"/>
      <c r="P481" s="131"/>
    </row>
    <row r="482">
      <c r="F482" s="131"/>
      <c r="G482" s="131"/>
      <c r="H482" s="131"/>
      <c r="I482" s="131"/>
      <c r="J482" s="131"/>
      <c r="K482" s="131"/>
      <c r="L482" s="131"/>
      <c r="M482" s="131"/>
      <c r="N482" s="131"/>
      <c r="O482" s="131"/>
      <c r="P482" s="131"/>
    </row>
    <row r="483">
      <c r="F483" s="131"/>
      <c r="G483" s="131"/>
      <c r="H483" s="131"/>
      <c r="I483" s="131"/>
      <c r="J483" s="131"/>
      <c r="K483" s="131"/>
      <c r="L483" s="131"/>
      <c r="M483" s="131"/>
      <c r="N483" s="131"/>
      <c r="O483" s="131"/>
      <c r="P483" s="131"/>
    </row>
    <row r="484">
      <c r="F484" s="131"/>
      <c r="G484" s="131"/>
      <c r="H484" s="131"/>
      <c r="I484" s="131"/>
      <c r="J484" s="131"/>
      <c r="K484" s="131"/>
      <c r="L484" s="131"/>
      <c r="M484" s="131"/>
      <c r="N484" s="131"/>
      <c r="O484" s="131"/>
      <c r="P484" s="131"/>
    </row>
    <row r="485">
      <c r="F485" s="131"/>
      <c r="G485" s="131"/>
      <c r="H485" s="131"/>
      <c r="I485" s="131"/>
      <c r="J485" s="131"/>
      <c r="K485" s="131"/>
      <c r="L485" s="131"/>
      <c r="M485" s="131"/>
      <c r="N485" s="131"/>
      <c r="O485" s="131"/>
      <c r="P485" s="131"/>
    </row>
    <row r="486">
      <c r="F486" s="131"/>
      <c r="G486" s="131"/>
      <c r="H486" s="131"/>
      <c r="I486" s="131"/>
      <c r="J486" s="131"/>
      <c r="K486" s="131"/>
      <c r="L486" s="131"/>
      <c r="M486" s="131"/>
      <c r="N486" s="131"/>
      <c r="O486" s="131"/>
      <c r="P486" s="131"/>
    </row>
    <row r="487">
      <c r="F487" s="131"/>
      <c r="G487" s="131"/>
      <c r="H487" s="131"/>
      <c r="I487" s="131"/>
      <c r="J487" s="131"/>
      <c r="K487" s="131"/>
      <c r="L487" s="131"/>
      <c r="M487" s="131"/>
      <c r="N487" s="131"/>
      <c r="O487" s="131"/>
      <c r="P487" s="131"/>
    </row>
    <row r="488">
      <c r="F488" s="131"/>
      <c r="G488" s="131"/>
      <c r="H488" s="131"/>
      <c r="I488" s="131"/>
      <c r="J488" s="131"/>
      <c r="K488" s="131"/>
      <c r="L488" s="131"/>
      <c r="M488" s="131"/>
      <c r="N488" s="131"/>
      <c r="O488" s="131"/>
      <c r="P488" s="131"/>
    </row>
    <row r="489">
      <c r="F489" s="131"/>
      <c r="G489" s="131"/>
      <c r="H489" s="131"/>
      <c r="I489" s="131"/>
      <c r="J489" s="131"/>
      <c r="K489" s="131"/>
      <c r="L489" s="131"/>
      <c r="M489" s="131"/>
      <c r="N489" s="131"/>
      <c r="O489" s="131"/>
      <c r="P489" s="131"/>
    </row>
    <row r="490">
      <c r="F490" s="131"/>
      <c r="G490" s="131"/>
      <c r="H490" s="131"/>
      <c r="I490" s="131"/>
      <c r="J490" s="131"/>
      <c r="K490" s="131"/>
      <c r="L490" s="131"/>
      <c r="M490" s="131"/>
      <c r="N490" s="131"/>
      <c r="O490" s="131"/>
      <c r="P490" s="131"/>
    </row>
    <row r="491">
      <c r="F491" s="131"/>
      <c r="G491" s="131"/>
      <c r="H491" s="131"/>
      <c r="I491" s="131"/>
      <c r="J491" s="131"/>
      <c r="K491" s="131"/>
      <c r="L491" s="131"/>
      <c r="M491" s="131"/>
      <c r="N491" s="131"/>
      <c r="O491" s="131"/>
      <c r="P491" s="131"/>
    </row>
    <row r="492">
      <c r="F492" s="131"/>
      <c r="G492" s="131"/>
      <c r="H492" s="131"/>
      <c r="I492" s="131"/>
      <c r="J492" s="131"/>
      <c r="K492" s="131"/>
      <c r="L492" s="131"/>
      <c r="M492" s="131"/>
      <c r="N492" s="131"/>
      <c r="O492" s="131"/>
      <c r="P492" s="131"/>
    </row>
    <row r="493">
      <c r="F493" s="131"/>
      <c r="G493" s="131"/>
      <c r="H493" s="131"/>
      <c r="I493" s="131"/>
      <c r="J493" s="131"/>
      <c r="K493" s="131"/>
      <c r="L493" s="131"/>
      <c r="M493" s="131"/>
      <c r="N493" s="131"/>
      <c r="O493" s="131"/>
      <c r="P493" s="131"/>
    </row>
    <row r="494">
      <c r="F494" s="131"/>
      <c r="G494" s="131"/>
      <c r="H494" s="131"/>
      <c r="I494" s="131"/>
      <c r="J494" s="131"/>
      <c r="K494" s="131"/>
      <c r="L494" s="131"/>
      <c r="M494" s="131"/>
      <c r="N494" s="131"/>
      <c r="O494" s="131"/>
      <c r="P494" s="131"/>
    </row>
    <row r="495">
      <c r="F495" s="131"/>
      <c r="G495" s="131"/>
      <c r="H495" s="131"/>
      <c r="I495" s="131"/>
      <c r="J495" s="131"/>
      <c r="K495" s="131"/>
      <c r="L495" s="131"/>
      <c r="M495" s="131"/>
      <c r="N495" s="131"/>
      <c r="O495" s="131"/>
      <c r="P495" s="131"/>
    </row>
    <row r="496">
      <c r="F496" s="131"/>
      <c r="G496" s="131"/>
      <c r="H496" s="131"/>
      <c r="I496" s="131"/>
      <c r="J496" s="131"/>
      <c r="K496" s="131"/>
      <c r="L496" s="131"/>
      <c r="M496" s="131"/>
      <c r="N496" s="131"/>
      <c r="O496" s="131"/>
      <c r="P496" s="131"/>
    </row>
    <row r="497">
      <c r="F497" s="131"/>
      <c r="G497" s="131"/>
      <c r="H497" s="131"/>
      <c r="I497" s="131"/>
      <c r="J497" s="131"/>
      <c r="K497" s="131"/>
      <c r="L497" s="131"/>
      <c r="M497" s="131"/>
      <c r="N497" s="131"/>
      <c r="O497" s="131"/>
      <c r="P497" s="131"/>
    </row>
    <row r="498">
      <c r="F498" s="131"/>
      <c r="G498" s="131"/>
      <c r="H498" s="131"/>
      <c r="I498" s="131"/>
      <c r="J498" s="131"/>
      <c r="K498" s="131"/>
      <c r="L498" s="131"/>
      <c r="M498" s="131"/>
      <c r="N498" s="131"/>
      <c r="O498" s="131"/>
      <c r="P498" s="131"/>
    </row>
    <row r="499">
      <c r="F499" s="131"/>
      <c r="G499" s="131"/>
      <c r="H499" s="131"/>
      <c r="I499" s="131"/>
      <c r="J499" s="131"/>
      <c r="K499" s="131"/>
      <c r="L499" s="131"/>
      <c r="M499" s="131"/>
      <c r="N499" s="131"/>
      <c r="O499" s="131"/>
      <c r="P499" s="131"/>
    </row>
    <row r="500">
      <c r="F500" s="131"/>
      <c r="G500" s="131"/>
      <c r="H500" s="131"/>
      <c r="I500" s="131"/>
      <c r="J500" s="131"/>
      <c r="K500" s="131"/>
      <c r="L500" s="131"/>
      <c r="M500" s="131"/>
      <c r="N500" s="131"/>
      <c r="O500" s="131"/>
      <c r="P500" s="131"/>
    </row>
    <row r="501">
      <c r="F501" s="131"/>
      <c r="G501" s="131"/>
      <c r="H501" s="131"/>
      <c r="I501" s="131"/>
      <c r="J501" s="131"/>
      <c r="K501" s="131"/>
      <c r="L501" s="131"/>
      <c r="M501" s="131"/>
      <c r="N501" s="131"/>
      <c r="O501" s="131"/>
      <c r="P501" s="131"/>
    </row>
    <row r="502">
      <c r="F502" s="131"/>
      <c r="G502" s="131"/>
      <c r="H502" s="131"/>
      <c r="I502" s="131"/>
      <c r="J502" s="131"/>
      <c r="K502" s="131"/>
      <c r="L502" s="131"/>
      <c r="M502" s="131"/>
      <c r="N502" s="131"/>
      <c r="O502" s="131"/>
      <c r="P502" s="131"/>
    </row>
    <row r="503">
      <c r="F503" s="131"/>
      <c r="G503" s="131"/>
      <c r="H503" s="131"/>
      <c r="I503" s="131"/>
      <c r="J503" s="131"/>
      <c r="K503" s="131"/>
      <c r="L503" s="131"/>
      <c r="M503" s="131"/>
      <c r="N503" s="131"/>
      <c r="O503" s="131"/>
      <c r="P503" s="131"/>
    </row>
    <row r="504">
      <c r="F504" s="131"/>
      <c r="G504" s="131"/>
      <c r="H504" s="131"/>
      <c r="I504" s="131"/>
      <c r="J504" s="131"/>
      <c r="K504" s="131"/>
      <c r="L504" s="131"/>
      <c r="M504" s="131"/>
      <c r="N504" s="131"/>
      <c r="O504" s="131"/>
      <c r="P504" s="131"/>
    </row>
    <row r="505">
      <c r="F505" s="131"/>
      <c r="G505" s="131"/>
      <c r="H505" s="131"/>
      <c r="I505" s="131"/>
      <c r="J505" s="131"/>
      <c r="K505" s="131"/>
      <c r="L505" s="131"/>
      <c r="M505" s="131"/>
      <c r="N505" s="131"/>
      <c r="O505" s="131"/>
      <c r="P505" s="131"/>
    </row>
    <row r="506">
      <c r="F506" s="131"/>
      <c r="G506" s="131"/>
      <c r="H506" s="131"/>
      <c r="I506" s="131"/>
      <c r="J506" s="131"/>
      <c r="K506" s="131"/>
      <c r="L506" s="131"/>
      <c r="M506" s="131"/>
      <c r="N506" s="131"/>
      <c r="O506" s="131"/>
      <c r="P506" s="131"/>
    </row>
    <row r="507">
      <c r="F507" s="131"/>
      <c r="G507" s="131"/>
      <c r="H507" s="131"/>
      <c r="I507" s="131"/>
      <c r="J507" s="131"/>
      <c r="K507" s="131"/>
      <c r="L507" s="131"/>
      <c r="M507" s="131"/>
      <c r="N507" s="131"/>
      <c r="O507" s="131"/>
      <c r="P507" s="131"/>
    </row>
    <row r="508">
      <c r="F508" s="131"/>
      <c r="G508" s="131"/>
      <c r="H508" s="131"/>
      <c r="I508" s="131"/>
      <c r="J508" s="131"/>
      <c r="K508" s="131"/>
      <c r="L508" s="131"/>
      <c r="M508" s="131"/>
      <c r="N508" s="131"/>
      <c r="O508" s="131"/>
      <c r="P508" s="131"/>
    </row>
    <row r="509">
      <c r="F509" s="131"/>
      <c r="G509" s="131"/>
      <c r="H509" s="131"/>
      <c r="I509" s="131"/>
      <c r="J509" s="131"/>
      <c r="K509" s="131"/>
      <c r="L509" s="131"/>
      <c r="M509" s="131"/>
      <c r="N509" s="131"/>
      <c r="O509" s="131"/>
      <c r="P509" s="131"/>
    </row>
    <row r="510">
      <c r="F510" s="131"/>
      <c r="G510" s="131"/>
      <c r="H510" s="131"/>
      <c r="I510" s="131"/>
      <c r="J510" s="131"/>
      <c r="K510" s="131"/>
      <c r="L510" s="131"/>
      <c r="M510" s="131"/>
      <c r="N510" s="131"/>
      <c r="O510" s="131"/>
      <c r="P510" s="131"/>
    </row>
    <row r="511">
      <c r="F511" s="131"/>
      <c r="G511" s="131"/>
      <c r="H511" s="131"/>
      <c r="I511" s="131"/>
      <c r="J511" s="131"/>
      <c r="K511" s="131"/>
      <c r="L511" s="131"/>
      <c r="M511" s="131"/>
      <c r="N511" s="131"/>
      <c r="O511" s="131"/>
      <c r="P511" s="131"/>
    </row>
    <row r="512">
      <c r="F512" s="131"/>
      <c r="G512" s="131"/>
      <c r="H512" s="131"/>
      <c r="I512" s="131"/>
      <c r="J512" s="131"/>
      <c r="K512" s="131"/>
      <c r="L512" s="131"/>
      <c r="M512" s="131"/>
      <c r="N512" s="131"/>
      <c r="O512" s="131"/>
      <c r="P512" s="131"/>
    </row>
    <row r="513">
      <c r="F513" s="131"/>
      <c r="G513" s="131"/>
      <c r="H513" s="131"/>
      <c r="I513" s="131"/>
      <c r="J513" s="131"/>
      <c r="K513" s="131"/>
      <c r="L513" s="131"/>
      <c r="M513" s="131"/>
      <c r="N513" s="131"/>
      <c r="O513" s="131"/>
      <c r="P513" s="131"/>
    </row>
    <row r="514">
      <c r="F514" s="131"/>
      <c r="G514" s="131"/>
      <c r="H514" s="131"/>
      <c r="I514" s="131"/>
      <c r="J514" s="131"/>
      <c r="K514" s="131"/>
      <c r="L514" s="131"/>
      <c r="M514" s="131"/>
      <c r="N514" s="131"/>
      <c r="O514" s="131"/>
      <c r="P514" s="131"/>
    </row>
    <row r="515">
      <c r="F515" s="131"/>
      <c r="G515" s="131"/>
      <c r="H515" s="131"/>
      <c r="I515" s="131"/>
      <c r="J515" s="131"/>
      <c r="K515" s="131"/>
      <c r="L515" s="131"/>
      <c r="M515" s="131"/>
      <c r="N515" s="131"/>
      <c r="O515" s="131"/>
      <c r="P515" s="131"/>
    </row>
    <row r="516">
      <c r="F516" s="131"/>
      <c r="G516" s="131"/>
      <c r="H516" s="131"/>
      <c r="I516" s="131"/>
      <c r="J516" s="131"/>
      <c r="K516" s="131"/>
      <c r="L516" s="131"/>
      <c r="M516" s="131"/>
      <c r="N516" s="131"/>
      <c r="O516" s="131"/>
      <c r="P516" s="131"/>
    </row>
    <row r="517">
      <c r="F517" s="131"/>
      <c r="G517" s="131"/>
      <c r="H517" s="131"/>
      <c r="I517" s="131"/>
      <c r="J517" s="131"/>
      <c r="K517" s="131"/>
      <c r="L517" s="131"/>
      <c r="M517" s="131"/>
      <c r="N517" s="131"/>
      <c r="O517" s="131"/>
      <c r="P517" s="131"/>
    </row>
    <row r="518">
      <c r="F518" s="131"/>
      <c r="G518" s="131"/>
      <c r="H518" s="131"/>
      <c r="I518" s="131"/>
      <c r="J518" s="131"/>
      <c r="K518" s="131"/>
      <c r="L518" s="131"/>
      <c r="M518" s="131"/>
      <c r="N518" s="131"/>
      <c r="O518" s="131"/>
      <c r="P518" s="131"/>
    </row>
    <row r="519">
      <c r="F519" s="131"/>
      <c r="G519" s="131"/>
      <c r="H519" s="131"/>
      <c r="I519" s="131"/>
      <c r="J519" s="131"/>
      <c r="K519" s="131"/>
      <c r="L519" s="131"/>
      <c r="M519" s="131"/>
      <c r="N519" s="131"/>
      <c r="O519" s="131"/>
      <c r="P519" s="131"/>
    </row>
    <row r="520">
      <c r="F520" s="131"/>
      <c r="G520" s="131"/>
      <c r="H520" s="131"/>
      <c r="I520" s="131"/>
      <c r="J520" s="131"/>
      <c r="K520" s="131"/>
      <c r="L520" s="131"/>
      <c r="M520" s="131"/>
      <c r="N520" s="131"/>
      <c r="O520" s="131"/>
      <c r="P520" s="131"/>
    </row>
    <row r="521">
      <c r="F521" s="131"/>
      <c r="G521" s="131"/>
      <c r="H521" s="131"/>
      <c r="I521" s="131"/>
      <c r="J521" s="131"/>
      <c r="K521" s="131"/>
      <c r="L521" s="131"/>
      <c r="M521" s="131"/>
      <c r="N521" s="131"/>
      <c r="O521" s="131"/>
      <c r="P521" s="131"/>
    </row>
    <row r="522">
      <c r="F522" s="131"/>
      <c r="G522" s="131"/>
      <c r="H522" s="131"/>
      <c r="I522" s="131"/>
      <c r="J522" s="131"/>
      <c r="K522" s="131"/>
      <c r="L522" s="131"/>
      <c r="M522" s="131"/>
      <c r="N522" s="131"/>
      <c r="O522" s="131"/>
      <c r="P522" s="131"/>
    </row>
    <row r="523">
      <c r="F523" s="131"/>
      <c r="G523" s="131"/>
      <c r="H523" s="131"/>
      <c r="I523" s="131"/>
      <c r="J523" s="131"/>
      <c r="K523" s="131"/>
      <c r="L523" s="131"/>
      <c r="M523" s="131"/>
      <c r="N523" s="131"/>
      <c r="O523" s="131"/>
      <c r="P523" s="131"/>
    </row>
    <row r="524">
      <c r="F524" s="131"/>
      <c r="G524" s="131"/>
      <c r="H524" s="131"/>
      <c r="I524" s="131"/>
      <c r="J524" s="131"/>
      <c r="K524" s="131"/>
      <c r="L524" s="131"/>
      <c r="M524" s="131"/>
      <c r="N524" s="131"/>
      <c r="O524" s="131"/>
      <c r="P524" s="131"/>
    </row>
    <row r="525">
      <c r="F525" s="131"/>
      <c r="G525" s="131"/>
      <c r="H525" s="131"/>
      <c r="I525" s="131"/>
      <c r="J525" s="131"/>
      <c r="K525" s="131"/>
      <c r="L525" s="131"/>
      <c r="M525" s="131"/>
      <c r="N525" s="131"/>
      <c r="O525" s="131"/>
      <c r="P525" s="131"/>
    </row>
    <row r="526">
      <c r="F526" s="131"/>
      <c r="G526" s="131"/>
      <c r="H526" s="131"/>
      <c r="I526" s="131"/>
      <c r="J526" s="131"/>
      <c r="K526" s="131"/>
      <c r="L526" s="131"/>
      <c r="M526" s="131"/>
      <c r="N526" s="131"/>
      <c r="O526" s="131"/>
      <c r="P526" s="131"/>
    </row>
    <row r="527">
      <c r="F527" s="131"/>
      <c r="G527" s="131"/>
      <c r="H527" s="131"/>
      <c r="I527" s="131"/>
      <c r="J527" s="131"/>
      <c r="K527" s="131"/>
      <c r="L527" s="131"/>
      <c r="M527" s="131"/>
      <c r="N527" s="131"/>
      <c r="O527" s="131"/>
      <c r="P527" s="131"/>
    </row>
    <row r="528">
      <c r="F528" s="131"/>
      <c r="G528" s="131"/>
      <c r="H528" s="131"/>
      <c r="I528" s="131"/>
      <c r="J528" s="131"/>
      <c r="K528" s="131"/>
      <c r="L528" s="131"/>
      <c r="M528" s="131"/>
      <c r="N528" s="131"/>
      <c r="O528" s="131"/>
      <c r="P528" s="131"/>
    </row>
    <row r="529">
      <c r="F529" s="131"/>
      <c r="G529" s="131"/>
      <c r="H529" s="131"/>
      <c r="I529" s="131"/>
      <c r="J529" s="131"/>
      <c r="K529" s="131"/>
      <c r="L529" s="131"/>
      <c r="M529" s="131"/>
      <c r="N529" s="131"/>
      <c r="O529" s="131"/>
      <c r="P529" s="131"/>
    </row>
    <row r="530">
      <c r="F530" s="131"/>
      <c r="G530" s="131"/>
      <c r="H530" s="131"/>
      <c r="I530" s="131"/>
      <c r="J530" s="131"/>
      <c r="K530" s="131"/>
      <c r="L530" s="131"/>
      <c r="M530" s="131"/>
      <c r="N530" s="131"/>
      <c r="O530" s="131"/>
      <c r="P530" s="131"/>
    </row>
    <row r="531">
      <c r="F531" s="131"/>
      <c r="G531" s="131"/>
      <c r="H531" s="131"/>
      <c r="I531" s="131"/>
      <c r="J531" s="131"/>
      <c r="K531" s="131"/>
      <c r="L531" s="131"/>
      <c r="M531" s="131"/>
      <c r="N531" s="131"/>
      <c r="O531" s="131"/>
      <c r="P531" s="131"/>
    </row>
    <row r="532">
      <c r="F532" s="131"/>
      <c r="G532" s="131"/>
      <c r="H532" s="131"/>
      <c r="I532" s="131"/>
      <c r="J532" s="131"/>
      <c r="K532" s="131"/>
      <c r="L532" s="131"/>
      <c r="M532" s="131"/>
      <c r="N532" s="131"/>
      <c r="O532" s="131"/>
      <c r="P532" s="131"/>
    </row>
    <row r="533">
      <c r="F533" s="131"/>
      <c r="G533" s="131"/>
      <c r="H533" s="131"/>
      <c r="I533" s="131"/>
      <c r="J533" s="131"/>
      <c r="K533" s="131"/>
      <c r="L533" s="131"/>
      <c r="M533" s="131"/>
      <c r="N533" s="131"/>
      <c r="O533" s="131"/>
      <c r="P533" s="131"/>
    </row>
    <row r="534">
      <c r="F534" s="131"/>
      <c r="G534" s="131"/>
      <c r="H534" s="131"/>
      <c r="I534" s="131"/>
      <c r="J534" s="131"/>
      <c r="K534" s="131"/>
      <c r="L534" s="131"/>
      <c r="M534" s="131"/>
      <c r="N534" s="131"/>
      <c r="O534" s="131"/>
      <c r="P534" s="131"/>
    </row>
    <row r="535">
      <c r="F535" s="131"/>
      <c r="G535" s="131"/>
      <c r="H535" s="131"/>
      <c r="I535" s="131"/>
      <c r="J535" s="131"/>
      <c r="K535" s="131"/>
      <c r="L535" s="131"/>
      <c r="M535" s="131"/>
      <c r="N535" s="131"/>
      <c r="O535" s="131"/>
      <c r="P535" s="131"/>
    </row>
    <row r="536">
      <c r="F536" s="131"/>
      <c r="G536" s="131"/>
      <c r="H536" s="131"/>
      <c r="I536" s="131"/>
      <c r="J536" s="131"/>
      <c r="K536" s="131"/>
      <c r="L536" s="131"/>
      <c r="M536" s="131"/>
      <c r="N536" s="131"/>
      <c r="O536" s="131"/>
      <c r="P536" s="131"/>
    </row>
    <row r="537">
      <c r="F537" s="131"/>
      <c r="G537" s="131"/>
      <c r="H537" s="131"/>
      <c r="I537" s="131"/>
      <c r="J537" s="131"/>
      <c r="K537" s="131"/>
      <c r="L537" s="131"/>
      <c r="M537" s="131"/>
      <c r="N537" s="131"/>
      <c r="O537" s="131"/>
      <c r="P537" s="131"/>
    </row>
    <row r="538">
      <c r="F538" s="131"/>
      <c r="G538" s="131"/>
      <c r="H538" s="131"/>
      <c r="I538" s="131"/>
      <c r="J538" s="131"/>
      <c r="K538" s="131"/>
      <c r="L538" s="131"/>
      <c r="M538" s="131"/>
      <c r="N538" s="131"/>
      <c r="O538" s="131"/>
      <c r="P538" s="131"/>
    </row>
    <row r="539">
      <c r="F539" s="131"/>
      <c r="G539" s="131"/>
      <c r="H539" s="131"/>
      <c r="I539" s="131"/>
      <c r="J539" s="131"/>
      <c r="K539" s="131"/>
      <c r="L539" s="131"/>
      <c r="M539" s="131"/>
      <c r="N539" s="131"/>
      <c r="O539" s="131"/>
      <c r="P539" s="131"/>
    </row>
    <row r="540">
      <c r="F540" s="131"/>
      <c r="G540" s="131"/>
      <c r="H540" s="131"/>
      <c r="I540" s="131"/>
      <c r="J540" s="131"/>
      <c r="K540" s="131"/>
      <c r="L540" s="131"/>
      <c r="M540" s="131"/>
      <c r="N540" s="131"/>
      <c r="O540" s="131"/>
      <c r="P540" s="131"/>
    </row>
    <row r="541">
      <c r="F541" s="131"/>
      <c r="G541" s="131"/>
      <c r="H541" s="131"/>
      <c r="I541" s="131"/>
      <c r="J541" s="131"/>
      <c r="K541" s="131"/>
      <c r="L541" s="131"/>
      <c r="M541" s="131"/>
      <c r="N541" s="131"/>
      <c r="O541" s="131"/>
      <c r="P541" s="131"/>
    </row>
    <row r="542">
      <c r="F542" s="131"/>
      <c r="G542" s="131"/>
      <c r="H542" s="131"/>
      <c r="I542" s="131"/>
      <c r="J542" s="131"/>
      <c r="K542" s="131"/>
      <c r="L542" s="131"/>
      <c r="M542" s="131"/>
      <c r="N542" s="131"/>
      <c r="O542" s="131"/>
      <c r="P542" s="131"/>
    </row>
    <row r="543">
      <c r="F543" s="131"/>
      <c r="G543" s="131"/>
      <c r="H543" s="131"/>
      <c r="I543" s="131"/>
      <c r="J543" s="131"/>
      <c r="K543" s="131"/>
      <c r="L543" s="131"/>
      <c r="M543" s="131"/>
      <c r="N543" s="131"/>
      <c r="O543" s="131"/>
      <c r="P543" s="131"/>
    </row>
    <row r="544">
      <c r="F544" s="131"/>
      <c r="G544" s="131"/>
      <c r="H544" s="131"/>
      <c r="I544" s="131"/>
      <c r="J544" s="131"/>
      <c r="K544" s="131"/>
      <c r="L544" s="131"/>
      <c r="M544" s="131"/>
      <c r="N544" s="131"/>
      <c r="O544" s="131"/>
      <c r="P544" s="131"/>
    </row>
    <row r="545">
      <c r="F545" s="131"/>
      <c r="G545" s="131"/>
      <c r="H545" s="131"/>
      <c r="I545" s="131"/>
      <c r="J545" s="131"/>
      <c r="K545" s="131"/>
      <c r="L545" s="131"/>
      <c r="M545" s="131"/>
      <c r="N545" s="131"/>
      <c r="O545" s="131"/>
      <c r="P545" s="131"/>
    </row>
    <row r="546">
      <c r="F546" s="131"/>
      <c r="G546" s="131"/>
      <c r="H546" s="131"/>
      <c r="I546" s="131"/>
      <c r="J546" s="131"/>
      <c r="K546" s="131"/>
      <c r="L546" s="131"/>
      <c r="M546" s="131"/>
      <c r="N546" s="131"/>
      <c r="O546" s="131"/>
      <c r="P546" s="131"/>
    </row>
    <row r="547">
      <c r="F547" s="131"/>
      <c r="G547" s="131"/>
      <c r="H547" s="131"/>
      <c r="I547" s="131"/>
      <c r="J547" s="131"/>
      <c r="K547" s="131"/>
      <c r="L547" s="131"/>
      <c r="M547" s="131"/>
      <c r="N547" s="131"/>
      <c r="O547" s="131"/>
      <c r="P547" s="131"/>
    </row>
    <row r="548">
      <c r="F548" s="131"/>
      <c r="G548" s="131"/>
      <c r="H548" s="131"/>
      <c r="I548" s="131"/>
      <c r="J548" s="131"/>
      <c r="K548" s="131"/>
      <c r="L548" s="131"/>
      <c r="M548" s="131"/>
      <c r="N548" s="131"/>
      <c r="O548" s="131"/>
      <c r="P548" s="131"/>
    </row>
    <row r="549">
      <c r="F549" s="131"/>
      <c r="G549" s="131"/>
      <c r="H549" s="131"/>
      <c r="I549" s="131"/>
      <c r="J549" s="131"/>
      <c r="K549" s="131"/>
      <c r="L549" s="131"/>
      <c r="M549" s="131"/>
      <c r="N549" s="131"/>
      <c r="O549" s="131"/>
      <c r="P549" s="131"/>
    </row>
    <row r="550">
      <c r="F550" s="131"/>
      <c r="G550" s="131"/>
      <c r="H550" s="131"/>
      <c r="I550" s="131"/>
      <c r="J550" s="131"/>
      <c r="K550" s="131"/>
      <c r="L550" s="131"/>
      <c r="M550" s="131"/>
      <c r="N550" s="131"/>
      <c r="O550" s="131"/>
      <c r="P550" s="131"/>
    </row>
    <row r="551">
      <c r="F551" s="131"/>
      <c r="G551" s="131"/>
      <c r="H551" s="131"/>
      <c r="I551" s="131"/>
      <c r="J551" s="131"/>
      <c r="K551" s="131"/>
      <c r="L551" s="131"/>
      <c r="M551" s="131"/>
      <c r="N551" s="131"/>
      <c r="O551" s="131"/>
      <c r="P551" s="131"/>
    </row>
    <row r="552">
      <c r="F552" s="131"/>
      <c r="G552" s="131"/>
      <c r="H552" s="131"/>
      <c r="I552" s="131"/>
      <c r="J552" s="131"/>
      <c r="K552" s="131"/>
      <c r="L552" s="131"/>
      <c r="M552" s="131"/>
      <c r="N552" s="131"/>
      <c r="O552" s="131"/>
      <c r="P552" s="131"/>
    </row>
    <row r="553">
      <c r="F553" s="131"/>
      <c r="G553" s="131"/>
      <c r="H553" s="131"/>
      <c r="I553" s="131"/>
      <c r="J553" s="131"/>
      <c r="K553" s="131"/>
      <c r="L553" s="131"/>
      <c r="M553" s="131"/>
      <c r="N553" s="131"/>
      <c r="O553" s="131"/>
      <c r="P553" s="131"/>
    </row>
    <row r="554">
      <c r="F554" s="131"/>
      <c r="G554" s="131"/>
      <c r="H554" s="131"/>
      <c r="I554" s="131"/>
      <c r="J554" s="131"/>
      <c r="K554" s="131"/>
      <c r="L554" s="131"/>
      <c r="M554" s="131"/>
      <c r="N554" s="131"/>
      <c r="O554" s="131"/>
      <c r="P554" s="131"/>
    </row>
    <row r="555">
      <c r="F555" s="131"/>
      <c r="G555" s="131"/>
      <c r="H555" s="131"/>
      <c r="I555" s="131"/>
      <c r="J555" s="131"/>
      <c r="K555" s="131"/>
      <c r="L555" s="131"/>
      <c r="M555" s="131"/>
      <c r="N555" s="131"/>
      <c r="O555" s="131"/>
      <c r="P555" s="131"/>
    </row>
    <row r="556">
      <c r="F556" s="131"/>
      <c r="G556" s="131"/>
      <c r="H556" s="131"/>
      <c r="I556" s="131"/>
      <c r="J556" s="131"/>
      <c r="K556" s="131"/>
      <c r="L556" s="131"/>
      <c r="M556" s="131"/>
      <c r="N556" s="131"/>
      <c r="O556" s="131"/>
      <c r="P556" s="131"/>
    </row>
    <row r="557">
      <c r="F557" s="131"/>
      <c r="G557" s="131"/>
      <c r="H557" s="131"/>
      <c r="I557" s="131"/>
      <c r="J557" s="131"/>
      <c r="K557" s="131"/>
      <c r="L557" s="131"/>
      <c r="M557" s="131"/>
      <c r="N557" s="131"/>
      <c r="O557" s="131"/>
      <c r="P557" s="131"/>
    </row>
    <row r="558">
      <c r="F558" s="131"/>
      <c r="G558" s="131"/>
      <c r="H558" s="131"/>
      <c r="I558" s="131"/>
      <c r="J558" s="131"/>
      <c r="K558" s="131"/>
      <c r="L558" s="131"/>
      <c r="M558" s="131"/>
      <c r="N558" s="131"/>
      <c r="O558" s="131"/>
      <c r="P558" s="131"/>
    </row>
    <row r="559">
      <c r="F559" s="131"/>
      <c r="G559" s="131"/>
      <c r="H559" s="131"/>
      <c r="I559" s="131"/>
      <c r="J559" s="131"/>
      <c r="K559" s="131"/>
      <c r="L559" s="131"/>
      <c r="M559" s="131"/>
      <c r="N559" s="131"/>
      <c r="O559" s="131"/>
      <c r="P559" s="131"/>
    </row>
    <row r="560">
      <c r="F560" s="131"/>
      <c r="G560" s="131"/>
      <c r="H560" s="131"/>
      <c r="I560" s="131"/>
      <c r="J560" s="131"/>
      <c r="K560" s="131"/>
      <c r="L560" s="131"/>
      <c r="M560" s="131"/>
      <c r="N560" s="131"/>
      <c r="O560" s="131"/>
      <c r="P560" s="131"/>
    </row>
    <row r="561">
      <c r="F561" s="131"/>
      <c r="G561" s="131"/>
      <c r="H561" s="131"/>
      <c r="I561" s="131"/>
      <c r="J561" s="131"/>
      <c r="K561" s="131"/>
      <c r="L561" s="131"/>
      <c r="M561" s="131"/>
      <c r="N561" s="131"/>
      <c r="O561" s="131"/>
      <c r="P561" s="131"/>
    </row>
    <row r="562">
      <c r="F562" s="131"/>
      <c r="G562" s="131"/>
      <c r="H562" s="131"/>
      <c r="I562" s="131"/>
      <c r="J562" s="131"/>
      <c r="K562" s="131"/>
      <c r="L562" s="131"/>
      <c r="M562" s="131"/>
      <c r="N562" s="131"/>
      <c r="O562" s="131"/>
      <c r="P562" s="131"/>
    </row>
    <row r="563">
      <c r="F563" s="131"/>
      <c r="G563" s="131"/>
      <c r="H563" s="131"/>
      <c r="I563" s="131"/>
      <c r="J563" s="131"/>
      <c r="K563" s="131"/>
      <c r="L563" s="131"/>
      <c r="M563" s="131"/>
      <c r="N563" s="131"/>
      <c r="O563" s="131"/>
      <c r="P563" s="131"/>
    </row>
    <row r="564">
      <c r="F564" s="131"/>
      <c r="G564" s="131"/>
      <c r="H564" s="131"/>
      <c r="I564" s="131"/>
      <c r="J564" s="131"/>
      <c r="K564" s="131"/>
      <c r="L564" s="131"/>
      <c r="M564" s="131"/>
      <c r="N564" s="131"/>
      <c r="O564" s="131"/>
      <c r="P564" s="131"/>
    </row>
    <row r="565">
      <c r="F565" s="131"/>
      <c r="G565" s="131"/>
      <c r="H565" s="131"/>
      <c r="I565" s="131"/>
      <c r="J565" s="131"/>
      <c r="K565" s="131"/>
      <c r="L565" s="131"/>
      <c r="M565" s="131"/>
      <c r="N565" s="131"/>
      <c r="O565" s="131"/>
      <c r="P565" s="131"/>
    </row>
    <row r="566">
      <c r="F566" s="131"/>
      <c r="G566" s="131"/>
      <c r="H566" s="131"/>
      <c r="I566" s="131"/>
      <c r="J566" s="131"/>
      <c r="K566" s="131"/>
      <c r="L566" s="131"/>
      <c r="M566" s="131"/>
      <c r="N566" s="131"/>
      <c r="O566" s="131"/>
      <c r="P566" s="131"/>
    </row>
    <row r="567">
      <c r="F567" s="131"/>
      <c r="G567" s="131"/>
      <c r="H567" s="131"/>
      <c r="I567" s="131"/>
      <c r="J567" s="131"/>
      <c r="K567" s="131"/>
      <c r="L567" s="131"/>
      <c r="M567" s="131"/>
      <c r="N567" s="131"/>
      <c r="O567" s="131"/>
      <c r="P567" s="131"/>
    </row>
    <row r="568">
      <c r="F568" s="131"/>
      <c r="G568" s="131"/>
      <c r="H568" s="131"/>
      <c r="I568" s="131"/>
      <c r="J568" s="131"/>
      <c r="K568" s="131"/>
      <c r="L568" s="131"/>
      <c r="M568" s="131"/>
      <c r="N568" s="131"/>
      <c r="O568" s="131"/>
      <c r="P568" s="131"/>
    </row>
    <row r="569">
      <c r="F569" s="131"/>
      <c r="G569" s="131"/>
      <c r="H569" s="131"/>
      <c r="I569" s="131"/>
      <c r="J569" s="131"/>
      <c r="K569" s="131"/>
      <c r="L569" s="131"/>
      <c r="M569" s="131"/>
      <c r="N569" s="131"/>
      <c r="O569" s="131"/>
      <c r="P569" s="131"/>
    </row>
    <row r="570">
      <c r="F570" s="131"/>
      <c r="G570" s="131"/>
      <c r="H570" s="131"/>
      <c r="I570" s="131"/>
      <c r="J570" s="131"/>
      <c r="K570" s="131"/>
      <c r="L570" s="131"/>
      <c r="M570" s="131"/>
      <c r="N570" s="131"/>
      <c r="O570" s="131"/>
      <c r="P570" s="131"/>
    </row>
    <row r="571">
      <c r="F571" s="131"/>
      <c r="G571" s="131"/>
      <c r="H571" s="131"/>
      <c r="I571" s="131"/>
      <c r="J571" s="131"/>
      <c r="K571" s="131"/>
      <c r="L571" s="131"/>
      <c r="M571" s="131"/>
      <c r="N571" s="131"/>
      <c r="O571" s="131"/>
      <c r="P571" s="131"/>
    </row>
    <row r="572">
      <c r="F572" s="131"/>
      <c r="G572" s="131"/>
      <c r="H572" s="131"/>
      <c r="I572" s="131"/>
      <c r="J572" s="131"/>
      <c r="K572" s="131"/>
      <c r="L572" s="131"/>
      <c r="M572" s="131"/>
      <c r="N572" s="131"/>
      <c r="O572" s="131"/>
      <c r="P572" s="131"/>
    </row>
    <row r="573">
      <c r="F573" s="131"/>
      <c r="G573" s="131"/>
      <c r="H573" s="131"/>
      <c r="I573" s="131"/>
      <c r="J573" s="131"/>
      <c r="K573" s="131"/>
      <c r="L573" s="131"/>
      <c r="M573" s="131"/>
      <c r="N573" s="131"/>
      <c r="O573" s="131"/>
      <c r="P573" s="131"/>
    </row>
    <row r="574">
      <c r="F574" s="131"/>
      <c r="G574" s="131"/>
      <c r="H574" s="131"/>
      <c r="I574" s="131"/>
      <c r="J574" s="131"/>
      <c r="K574" s="131"/>
      <c r="L574" s="131"/>
      <c r="M574" s="131"/>
      <c r="N574" s="131"/>
      <c r="O574" s="131"/>
      <c r="P574" s="131"/>
    </row>
    <row r="575">
      <c r="F575" s="131"/>
      <c r="G575" s="131"/>
      <c r="H575" s="131"/>
      <c r="I575" s="131"/>
      <c r="J575" s="131"/>
      <c r="K575" s="131"/>
      <c r="L575" s="131"/>
      <c r="M575" s="131"/>
      <c r="N575" s="131"/>
      <c r="O575" s="131"/>
      <c r="P575" s="131"/>
    </row>
    <row r="576">
      <c r="F576" s="131"/>
      <c r="G576" s="131"/>
      <c r="H576" s="131"/>
      <c r="I576" s="131"/>
      <c r="J576" s="131"/>
      <c r="K576" s="131"/>
      <c r="L576" s="131"/>
      <c r="M576" s="131"/>
      <c r="N576" s="131"/>
      <c r="O576" s="131"/>
      <c r="P576" s="131"/>
    </row>
    <row r="577">
      <c r="F577" s="131"/>
      <c r="G577" s="131"/>
      <c r="H577" s="131"/>
      <c r="I577" s="131"/>
      <c r="J577" s="131"/>
      <c r="K577" s="131"/>
      <c r="L577" s="131"/>
      <c r="M577" s="131"/>
      <c r="N577" s="131"/>
      <c r="O577" s="131"/>
      <c r="P577" s="131"/>
    </row>
    <row r="578">
      <c r="F578" s="131"/>
      <c r="G578" s="131"/>
      <c r="H578" s="131"/>
      <c r="I578" s="131"/>
      <c r="J578" s="131"/>
      <c r="K578" s="131"/>
      <c r="L578" s="131"/>
      <c r="M578" s="131"/>
      <c r="N578" s="131"/>
      <c r="O578" s="131"/>
      <c r="P578" s="131"/>
    </row>
    <row r="579">
      <c r="F579" s="131"/>
      <c r="G579" s="131"/>
      <c r="H579" s="131"/>
      <c r="I579" s="131"/>
      <c r="J579" s="131"/>
      <c r="K579" s="131"/>
      <c r="L579" s="131"/>
      <c r="M579" s="131"/>
      <c r="N579" s="131"/>
      <c r="O579" s="131"/>
      <c r="P579" s="131"/>
    </row>
    <row r="580">
      <c r="F580" s="131"/>
      <c r="G580" s="131"/>
      <c r="H580" s="131"/>
      <c r="I580" s="131"/>
      <c r="J580" s="131"/>
      <c r="K580" s="131"/>
      <c r="L580" s="131"/>
      <c r="M580" s="131"/>
      <c r="N580" s="131"/>
      <c r="O580" s="131"/>
      <c r="P580" s="131"/>
    </row>
    <row r="581">
      <c r="F581" s="131"/>
      <c r="G581" s="131"/>
      <c r="H581" s="131"/>
      <c r="I581" s="131"/>
      <c r="J581" s="131"/>
      <c r="K581" s="131"/>
      <c r="L581" s="131"/>
      <c r="M581" s="131"/>
      <c r="N581" s="131"/>
      <c r="O581" s="131"/>
      <c r="P581" s="131"/>
    </row>
    <row r="582">
      <c r="F582" s="131"/>
      <c r="G582" s="131"/>
      <c r="H582" s="131"/>
      <c r="I582" s="131"/>
      <c r="J582" s="131"/>
      <c r="K582" s="131"/>
      <c r="L582" s="131"/>
      <c r="M582" s="131"/>
      <c r="N582" s="131"/>
      <c r="O582" s="131"/>
      <c r="P582" s="131"/>
    </row>
    <row r="583">
      <c r="F583" s="131"/>
      <c r="G583" s="131"/>
      <c r="H583" s="131"/>
      <c r="I583" s="131"/>
      <c r="J583" s="131"/>
      <c r="K583" s="131"/>
      <c r="L583" s="131"/>
      <c r="M583" s="131"/>
      <c r="N583" s="131"/>
      <c r="O583" s="131"/>
      <c r="P583" s="131"/>
    </row>
    <row r="584">
      <c r="F584" s="131"/>
      <c r="G584" s="131"/>
      <c r="H584" s="131"/>
      <c r="I584" s="131"/>
      <c r="J584" s="131"/>
      <c r="K584" s="131"/>
      <c r="L584" s="131"/>
      <c r="M584" s="131"/>
      <c r="N584" s="131"/>
      <c r="O584" s="131"/>
      <c r="P584" s="131"/>
    </row>
    <row r="585">
      <c r="F585" s="131"/>
      <c r="G585" s="131"/>
      <c r="H585" s="131"/>
      <c r="I585" s="131"/>
      <c r="J585" s="131"/>
      <c r="K585" s="131"/>
      <c r="L585" s="131"/>
      <c r="M585" s="131"/>
      <c r="N585" s="131"/>
      <c r="O585" s="131"/>
      <c r="P585" s="131"/>
    </row>
    <row r="586">
      <c r="F586" s="131"/>
      <c r="G586" s="131"/>
      <c r="H586" s="131"/>
      <c r="I586" s="131"/>
      <c r="J586" s="131"/>
      <c r="K586" s="131"/>
      <c r="L586" s="131"/>
      <c r="M586" s="131"/>
      <c r="N586" s="131"/>
      <c r="O586" s="131"/>
      <c r="P586" s="131"/>
    </row>
    <row r="587">
      <c r="F587" s="131"/>
      <c r="G587" s="131"/>
      <c r="H587" s="131"/>
      <c r="I587" s="131"/>
      <c r="J587" s="131"/>
      <c r="K587" s="131"/>
      <c r="L587" s="131"/>
      <c r="M587" s="131"/>
      <c r="N587" s="131"/>
      <c r="O587" s="131"/>
      <c r="P587" s="131"/>
    </row>
    <row r="588">
      <c r="F588" s="131"/>
      <c r="G588" s="131"/>
      <c r="H588" s="131"/>
      <c r="I588" s="131"/>
      <c r="J588" s="131"/>
      <c r="K588" s="131"/>
      <c r="L588" s="131"/>
      <c r="M588" s="131"/>
      <c r="N588" s="131"/>
      <c r="O588" s="131"/>
      <c r="P588" s="131"/>
    </row>
    <row r="589">
      <c r="F589" s="131"/>
      <c r="G589" s="131"/>
      <c r="H589" s="131"/>
      <c r="I589" s="131"/>
      <c r="J589" s="131"/>
      <c r="K589" s="131"/>
      <c r="L589" s="131"/>
      <c r="M589" s="131"/>
      <c r="N589" s="131"/>
      <c r="O589" s="131"/>
      <c r="P589" s="131"/>
    </row>
    <row r="590">
      <c r="F590" s="131"/>
      <c r="G590" s="131"/>
      <c r="H590" s="131"/>
      <c r="I590" s="131"/>
      <c r="J590" s="131"/>
      <c r="K590" s="131"/>
      <c r="L590" s="131"/>
      <c r="M590" s="131"/>
      <c r="N590" s="131"/>
      <c r="O590" s="131"/>
      <c r="P590" s="131"/>
    </row>
    <row r="591">
      <c r="F591" s="131"/>
      <c r="G591" s="131"/>
      <c r="H591" s="131"/>
      <c r="I591" s="131"/>
      <c r="J591" s="131"/>
      <c r="K591" s="131"/>
      <c r="L591" s="131"/>
      <c r="M591" s="131"/>
      <c r="N591" s="131"/>
      <c r="O591" s="131"/>
      <c r="P591" s="131"/>
    </row>
    <row r="592">
      <c r="F592" s="131"/>
      <c r="G592" s="131"/>
      <c r="H592" s="131"/>
      <c r="I592" s="131"/>
      <c r="J592" s="131"/>
      <c r="K592" s="131"/>
      <c r="L592" s="131"/>
      <c r="M592" s="131"/>
      <c r="N592" s="131"/>
      <c r="O592" s="131"/>
      <c r="P592" s="131"/>
    </row>
    <row r="593">
      <c r="F593" s="131"/>
      <c r="G593" s="131"/>
      <c r="H593" s="131"/>
      <c r="I593" s="131"/>
      <c r="J593" s="131"/>
      <c r="K593" s="131"/>
      <c r="L593" s="131"/>
      <c r="M593" s="131"/>
      <c r="N593" s="131"/>
      <c r="O593" s="131"/>
      <c r="P593" s="131"/>
    </row>
    <row r="594">
      <c r="F594" s="131"/>
      <c r="G594" s="131"/>
      <c r="H594" s="131"/>
      <c r="I594" s="131"/>
      <c r="J594" s="131"/>
      <c r="K594" s="131"/>
      <c r="L594" s="131"/>
      <c r="M594" s="131"/>
      <c r="N594" s="131"/>
      <c r="O594" s="131"/>
      <c r="P594" s="131"/>
    </row>
    <row r="595">
      <c r="F595" s="131"/>
      <c r="G595" s="131"/>
      <c r="H595" s="131"/>
      <c r="I595" s="131"/>
      <c r="J595" s="131"/>
      <c r="K595" s="131"/>
      <c r="L595" s="131"/>
      <c r="M595" s="131"/>
      <c r="N595" s="131"/>
      <c r="O595" s="131"/>
      <c r="P595" s="131"/>
    </row>
    <row r="596">
      <c r="F596" s="131"/>
      <c r="G596" s="131"/>
      <c r="H596" s="131"/>
      <c r="I596" s="131"/>
      <c r="J596" s="131"/>
      <c r="K596" s="131"/>
      <c r="L596" s="131"/>
      <c r="M596" s="131"/>
      <c r="N596" s="131"/>
      <c r="O596" s="131"/>
      <c r="P596" s="131"/>
    </row>
    <row r="597">
      <c r="F597" s="131"/>
      <c r="G597" s="131"/>
      <c r="H597" s="131"/>
      <c r="I597" s="131"/>
      <c r="J597" s="131"/>
      <c r="K597" s="131"/>
      <c r="L597" s="131"/>
      <c r="M597" s="131"/>
      <c r="N597" s="131"/>
      <c r="O597" s="131"/>
      <c r="P597" s="131"/>
    </row>
    <row r="598">
      <c r="F598" s="131"/>
      <c r="G598" s="131"/>
      <c r="H598" s="131"/>
      <c r="I598" s="131"/>
      <c r="J598" s="131"/>
      <c r="K598" s="131"/>
      <c r="L598" s="131"/>
      <c r="M598" s="131"/>
      <c r="N598" s="131"/>
      <c r="O598" s="131"/>
      <c r="P598" s="131"/>
    </row>
    <row r="599">
      <c r="F599" s="131"/>
      <c r="G599" s="131"/>
      <c r="H599" s="131"/>
      <c r="I599" s="131"/>
      <c r="J599" s="131"/>
      <c r="K599" s="131"/>
      <c r="L599" s="131"/>
      <c r="M599" s="131"/>
      <c r="N599" s="131"/>
      <c r="O599" s="131"/>
      <c r="P599" s="131"/>
    </row>
    <row r="600">
      <c r="F600" s="131"/>
      <c r="G600" s="131"/>
      <c r="H600" s="131"/>
      <c r="I600" s="131"/>
      <c r="J600" s="131"/>
      <c r="K600" s="131"/>
      <c r="L600" s="131"/>
      <c r="M600" s="131"/>
      <c r="N600" s="131"/>
      <c r="O600" s="131"/>
      <c r="P600" s="131"/>
    </row>
    <row r="601">
      <c r="F601" s="131"/>
      <c r="G601" s="131"/>
      <c r="H601" s="131"/>
      <c r="I601" s="131"/>
      <c r="J601" s="131"/>
      <c r="K601" s="131"/>
      <c r="L601" s="131"/>
      <c r="M601" s="131"/>
      <c r="N601" s="131"/>
      <c r="O601" s="131"/>
      <c r="P601" s="131"/>
    </row>
    <row r="602">
      <c r="F602" s="131"/>
      <c r="G602" s="131"/>
      <c r="H602" s="131"/>
      <c r="I602" s="131"/>
      <c r="J602" s="131"/>
      <c r="K602" s="131"/>
      <c r="L602" s="131"/>
      <c r="M602" s="131"/>
      <c r="N602" s="131"/>
      <c r="O602" s="131"/>
      <c r="P602" s="131"/>
    </row>
    <row r="603">
      <c r="F603" s="131"/>
      <c r="G603" s="131"/>
      <c r="H603" s="131"/>
      <c r="I603" s="131"/>
      <c r="J603" s="131"/>
      <c r="K603" s="131"/>
      <c r="L603" s="131"/>
      <c r="M603" s="131"/>
      <c r="N603" s="131"/>
      <c r="O603" s="131"/>
      <c r="P603" s="131"/>
    </row>
    <row r="604">
      <c r="F604" s="131"/>
      <c r="G604" s="131"/>
      <c r="H604" s="131"/>
      <c r="I604" s="131"/>
      <c r="J604" s="131"/>
      <c r="K604" s="131"/>
      <c r="L604" s="131"/>
      <c r="M604" s="131"/>
      <c r="N604" s="131"/>
      <c r="O604" s="131"/>
      <c r="P604" s="131"/>
    </row>
    <row r="605">
      <c r="F605" s="131"/>
      <c r="G605" s="131"/>
      <c r="H605" s="131"/>
      <c r="I605" s="131"/>
      <c r="J605" s="131"/>
      <c r="K605" s="131"/>
      <c r="L605" s="131"/>
      <c r="M605" s="131"/>
      <c r="N605" s="131"/>
      <c r="O605" s="131"/>
      <c r="P605" s="131"/>
    </row>
    <row r="606">
      <c r="F606" s="131"/>
      <c r="G606" s="131"/>
      <c r="H606" s="131"/>
      <c r="I606" s="131"/>
      <c r="J606" s="131"/>
      <c r="K606" s="131"/>
      <c r="L606" s="131"/>
      <c r="M606" s="131"/>
      <c r="N606" s="131"/>
      <c r="O606" s="131"/>
      <c r="P606" s="131"/>
    </row>
    <row r="607">
      <c r="F607" s="131"/>
      <c r="G607" s="131"/>
      <c r="H607" s="131"/>
      <c r="I607" s="131"/>
      <c r="J607" s="131"/>
      <c r="K607" s="131"/>
      <c r="L607" s="131"/>
      <c r="M607" s="131"/>
      <c r="N607" s="131"/>
      <c r="O607" s="131"/>
      <c r="P607" s="131"/>
    </row>
    <row r="608">
      <c r="F608" s="131"/>
      <c r="G608" s="131"/>
      <c r="H608" s="131"/>
      <c r="I608" s="131"/>
      <c r="J608" s="131"/>
      <c r="K608" s="131"/>
      <c r="L608" s="131"/>
      <c r="M608" s="131"/>
      <c r="N608" s="131"/>
      <c r="O608" s="131"/>
      <c r="P608" s="131"/>
    </row>
    <row r="609">
      <c r="F609" s="131"/>
      <c r="G609" s="131"/>
      <c r="H609" s="131"/>
      <c r="I609" s="131"/>
      <c r="J609" s="131"/>
      <c r="K609" s="131"/>
      <c r="L609" s="131"/>
      <c r="M609" s="131"/>
      <c r="N609" s="131"/>
      <c r="O609" s="131"/>
      <c r="P609" s="131"/>
    </row>
    <row r="610">
      <c r="F610" s="131"/>
      <c r="G610" s="131"/>
      <c r="H610" s="131"/>
      <c r="I610" s="131"/>
      <c r="J610" s="131"/>
      <c r="K610" s="131"/>
      <c r="L610" s="131"/>
      <c r="M610" s="131"/>
      <c r="N610" s="131"/>
      <c r="O610" s="131"/>
      <c r="P610" s="131"/>
    </row>
    <row r="611">
      <c r="F611" s="131"/>
      <c r="G611" s="131"/>
      <c r="H611" s="131"/>
      <c r="I611" s="131"/>
      <c r="J611" s="131"/>
      <c r="K611" s="131"/>
      <c r="L611" s="131"/>
      <c r="M611" s="131"/>
      <c r="N611" s="131"/>
      <c r="O611" s="131"/>
      <c r="P611" s="131"/>
    </row>
    <row r="612">
      <c r="F612" s="131"/>
      <c r="G612" s="131"/>
      <c r="H612" s="131"/>
      <c r="I612" s="131"/>
      <c r="J612" s="131"/>
      <c r="K612" s="131"/>
      <c r="L612" s="131"/>
      <c r="M612" s="131"/>
      <c r="N612" s="131"/>
      <c r="O612" s="131"/>
      <c r="P612" s="131"/>
    </row>
    <row r="613">
      <c r="F613" s="131"/>
      <c r="G613" s="131"/>
      <c r="H613" s="131"/>
      <c r="I613" s="131"/>
      <c r="J613" s="131"/>
      <c r="K613" s="131"/>
      <c r="L613" s="131"/>
      <c r="M613" s="131"/>
      <c r="N613" s="131"/>
      <c r="O613" s="131"/>
      <c r="P613" s="131"/>
    </row>
    <row r="614">
      <c r="F614" s="131"/>
      <c r="G614" s="131"/>
      <c r="H614" s="131"/>
      <c r="I614" s="131"/>
      <c r="J614" s="131"/>
      <c r="K614" s="131"/>
      <c r="L614" s="131"/>
      <c r="M614" s="131"/>
      <c r="N614" s="131"/>
      <c r="O614" s="131"/>
      <c r="P614" s="131"/>
    </row>
    <row r="615">
      <c r="F615" s="131"/>
      <c r="G615" s="131"/>
      <c r="H615" s="131"/>
      <c r="I615" s="131"/>
      <c r="J615" s="131"/>
      <c r="K615" s="131"/>
      <c r="L615" s="131"/>
      <c r="M615" s="131"/>
      <c r="N615" s="131"/>
      <c r="O615" s="131"/>
      <c r="P615" s="131"/>
    </row>
    <row r="616">
      <c r="F616" s="131"/>
      <c r="G616" s="131"/>
      <c r="H616" s="131"/>
      <c r="I616" s="131"/>
      <c r="J616" s="131"/>
      <c r="K616" s="131"/>
      <c r="L616" s="131"/>
      <c r="M616" s="131"/>
      <c r="N616" s="131"/>
      <c r="O616" s="131"/>
      <c r="P616" s="131"/>
    </row>
    <row r="617">
      <c r="F617" s="131"/>
      <c r="G617" s="131"/>
      <c r="H617" s="131"/>
      <c r="I617" s="131"/>
      <c r="J617" s="131"/>
      <c r="K617" s="131"/>
      <c r="L617" s="131"/>
      <c r="M617" s="131"/>
      <c r="N617" s="131"/>
      <c r="O617" s="131"/>
      <c r="P617" s="131"/>
    </row>
    <row r="618">
      <c r="F618" s="131"/>
      <c r="G618" s="131"/>
      <c r="H618" s="131"/>
      <c r="I618" s="131"/>
      <c r="J618" s="131"/>
      <c r="K618" s="131"/>
      <c r="L618" s="131"/>
      <c r="M618" s="131"/>
      <c r="N618" s="131"/>
      <c r="O618" s="131"/>
      <c r="P618" s="131"/>
    </row>
    <row r="619">
      <c r="F619" s="131"/>
      <c r="G619" s="131"/>
      <c r="H619" s="131"/>
      <c r="I619" s="131"/>
      <c r="J619" s="131"/>
      <c r="K619" s="131"/>
      <c r="L619" s="131"/>
      <c r="M619" s="131"/>
      <c r="N619" s="131"/>
      <c r="O619" s="131"/>
      <c r="P619" s="131"/>
    </row>
    <row r="620">
      <c r="F620" s="131"/>
      <c r="G620" s="131"/>
      <c r="H620" s="131"/>
      <c r="I620" s="131"/>
      <c r="J620" s="131"/>
      <c r="K620" s="131"/>
      <c r="L620" s="131"/>
      <c r="M620" s="131"/>
      <c r="N620" s="131"/>
      <c r="O620" s="131"/>
      <c r="P620" s="131"/>
    </row>
    <row r="621">
      <c r="F621" s="131"/>
      <c r="G621" s="131"/>
      <c r="H621" s="131"/>
      <c r="I621" s="131"/>
      <c r="J621" s="131"/>
      <c r="K621" s="131"/>
      <c r="L621" s="131"/>
      <c r="M621" s="131"/>
      <c r="N621" s="131"/>
      <c r="O621" s="131"/>
      <c r="P621" s="131"/>
    </row>
    <row r="622">
      <c r="F622" s="131"/>
      <c r="G622" s="131"/>
      <c r="H622" s="131"/>
      <c r="I622" s="131"/>
      <c r="J622" s="131"/>
      <c r="K622" s="131"/>
      <c r="L622" s="131"/>
      <c r="M622" s="131"/>
      <c r="N622" s="131"/>
      <c r="O622" s="131"/>
      <c r="P622" s="131"/>
    </row>
    <row r="623">
      <c r="F623" s="131"/>
      <c r="G623" s="131"/>
      <c r="H623" s="131"/>
      <c r="I623" s="131"/>
      <c r="J623" s="131"/>
      <c r="K623" s="131"/>
      <c r="L623" s="131"/>
      <c r="M623" s="131"/>
      <c r="N623" s="131"/>
      <c r="O623" s="131"/>
      <c r="P623" s="131"/>
    </row>
    <row r="624">
      <c r="F624" s="131"/>
      <c r="G624" s="131"/>
      <c r="H624" s="131"/>
      <c r="I624" s="131"/>
      <c r="J624" s="131"/>
      <c r="K624" s="131"/>
      <c r="L624" s="131"/>
      <c r="M624" s="131"/>
      <c r="N624" s="131"/>
      <c r="O624" s="131"/>
      <c r="P624" s="131"/>
    </row>
    <row r="625">
      <c r="F625" s="131"/>
      <c r="G625" s="131"/>
      <c r="H625" s="131"/>
      <c r="I625" s="131"/>
      <c r="J625" s="131"/>
      <c r="K625" s="131"/>
      <c r="L625" s="131"/>
      <c r="M625" s="131"/>
      <c r="N625" s="131"/>
      <c r="O625" s="131"/>
      <c r="P625" s="131"/>
    </row>
    <row r="626">
      <c r="F626" s="131"/>
      <c r="G626" s="131"/>
      <c r="H626" s="131"/>
      <c r="I626" s="131"/>
      <c r="J626" s="131"/>
      <c r="K626" s="131"/>
      <c r="L626" s="131"/>
      <c r="M626" s="131"/>
      <c r="N626" s="131"/>
      <c r="O626" s="131"/>
      <c r="P626" s="131"/>
    </row>
    <row r="627">
      <c r="F627" s="131"/>
      <c r="G627" s="131"/>
      <c r="H627" s="131"/>
      <c r="I627" s="131"/>
      <c r="J627" s="131"/>
      <c r="K627" s="131"/>
      <c r="L627" s="131"/>
      <c r="M627" s="131"/>
      <c r="N627" s="131"/>
      <c r="O627" s="131"/>
      <c r="P627" s="131"/>
    </row>
    <row r="628">
      <c r="F628" s="131"/>
      <c r="G628" s="131"/>
      <c r="H628" s="131"/>
      <c r="I628" s="131"/>
      <c r="J628" s="131"/>
      <c r="K628" s="131"/>
      <c r="L628" s="131"/>
      <c r="M628" s="131"/>
      <c r="N628" s="131"/>
      <c r="O628" s="131"/>
      <c r="P628" s="131"/>
    </row>
    <row r="629">
      <c r="F629" s="131"/>
      <c r="G629" s="131"/>
      <c r="H629" s="131"/>
      <c r="I629" s="131"/>
      <c r="J629" s="131"/>
      <c r="K629" s="131"/>
      <c r="L629" s="131"/>
      <c r="M629" s="131"/>
      <c r="N629" s="131"/>
      <c r="O629" s="131"/>
      <c r="P629" s="131"/>
    </row>
    <row r="630">
      <c r="F630" s="131"/>
      <c r="G630" s="131"/>
      <c r="H630" s="131"/>
      <c r="I630" s="131"/>
      <c r="J630" s="131"/>
      <c r="K630" s="131"/>
      <c r="L630" s="131"/>
      <c r="M630" s="131"/>
      <c r="N630" s="131"/>
      <c r="O630" s="131"/>
      <c r="P630" s="131"/>
    </row>
    <row r="631">
      <c r="F631" s="131"/>
      <c r="G631" s="131"/>
      <c r="H631" s="131"/>
      <c r="I631" s="131"/>
      <c r="J631" s="131"/>
      <c r="K631" s="131"/>
      <c r="L631" s="131"/>
      <c r="M631" s="131"/>
      <c r="N631" s="131"/>
      <c r="O631" s="131"/>
      <c r="P631" s="131"/>
    </row>
    <row r="632">
      <c r="F632" s="131"/>
      <c r="G632" s="131"/>
      <c r="H632" s="131"/>
      <c r="I632" s="131"/>
      <c r="J632" s="131"/>
      <c r="K632" s="131"/>
      <c r="L632" s="131"/>
      <c r="M632" s="131"/>
      <c r="N632" s="131"/>
      <c r="O632" s="131"/>
      <c r="P632" s="131"/>
    </row>
    <row r="633">
      <c r="F633" s="131"/>
      <c r="G633" s="131"/>
      <c r="H633" s="131"/>
      <c r="I633" s="131"/>
      <c r="J633" s="131"/>
      <c r="K633" s="131"/>
      <c r="L633" s="131"/>
      <c r="M633" s="131"/>
      <c r="N633" s="131"/>
      <c r="O633" s="131"/>
      <c r="P633" s="131"/>
    </row>
    <row r="634">
      <c r="F634" s="131"/>
      <c r="G634" s="131"/>
      <c r="H634" s="131"/>
      <c r="I634" s="131"/>
      <c r="J634" s="131"/>
      <c r="K634" s="131"/>
      <c r="L634" s="131"/>
      <c r="M634" s="131"/>
      <c r="N634" s="131"/>
      <c r="O634" s="131"/>
      <c r="P634" s="131"/>
    </row>
    <row r="635">
      <c r="F635" s="131"/>
      <c r="G635" s="131"/>
      <c r="H635" s="131"/>
      <c r="I635" s="131"/>
      <c r="J635" s="131"/>
      <c r="K635" s="131"/>
      <c r="L635" s="131"/>
      <c r="M635" s="131"/>
      <c r="N635" s="131"/>
      <c r="O635" s="131"/>
      <c r="P635" s="131"/>
    </row>
    <row r="636">
      <c r="F636" s="131"/>
      <c r="G636" s="131"/>
      <c r="H636" s="131"/>
      <c r="I636" s="131"/>
      <c r="J636" s="131"/>
      <c r="K636" s="131"/>
      <c r="L636" s="131"/>
      <c r="M636" s="131"/>
      <c r="N636" s="131"/>
      <c r="O636" s="131"/>
      <c r="P636" s="131"/>
    </row>
    <row r="637">
      <c r="F637" s="131"/>
      <c r="G637" s="131"/>
      <c r="H637" s="131"/>
      <c r="I637" s="131"/>
      <c r="J637" s="131"/>
      <c r="K637" s="131"/>
      <c r="L637" s="131"/>
      <c r="M637" s="131"/>
      <c r="N637" s="131"/>
      <c r="O637" s="131"/>
      <c r="P637" s="131"/>
    </row>
    <row r="638">
      <c r="F638" s="131"/>
      <c r="G638" s="131"/>
      <c r="H638" s="131"/>
      <c r="I638" s="131"/>
      <c r="J638" s="131"/>
      <c r="K638" s="131"/>
      <c r="L638" s="131"/>
      <c r="M638" s="131"/>
      <c r="N638" s="131"/>
      <c r="O638" s="131"/>
      <c r="P638" s="131"/>
    </row>
    <row r="639">
      <c r="F639" s="131"/>
      <c r="G639" s="131"/>
      <c r="H639" s="131"/>
      <c r="I639" s="131"/>
      <c r="J639" s="131"/>
      <c r="K639" s="131"/>
      <c r="L639" s="131"/>
      <c r="M639" s="131"/>
      <c r="N639" s="131"/>
      <c r="O639" s="131"/>
      <c r="P639" s="131"/>
    </row>
    <row r="640">
      <c r="F640" s="131"/>
      <c r="G640" s="131"/>
      <c r="H640" s="131"/>
      <c r="I640" s="131"/>
      <c r="J640" s="131"/>
      <c r="K640" s="131"/>
      <c r="L640" s="131"/>
      <c r="M640" s="131"/>
      <c r="N640" s="131"/>
      <c r="O640" s="131"/>
      <c r="P640" s="131"/>
    </row>
    <row r="641">
      <c r="F641" s="131"/>
      <c r="G641" s="131"/>
      <c r="H641" s="131"/>
      <c r="I641" s="131"/>
      <c r="J641" s="131"/>
      <c r="K641" s="131"/>
      <c r="L641" s="131"/>
      <c r="M641" s="131"/>
      <c r="N641" s="131"/>
      <c r="O641" s="131"/>
      <c r="P641" s="131"/>
    </row>
    <row r="642">
      <c r="F642" s="131"/>
      <c r="G642" s="131"/>
      <c r="H642" s="131"/>
      <c r="I642" s="131"/>
      <c r="J642" s="131"/>
      <c r="K642" s="131"/>
      <c r="L642" s="131"/>
      <c r="M642" s="131"/>
      <c r="N642" s="131"/>
      <c r="O642" s="131"/>
      <c r="P642" s="131"/>
    </row>
    <row r="643">
      <c r="F643" s="131"/>
      <c r="G643" s="131"/>
      <c r="H643" s="131"/>
      <c r="I643" s="131"/>
      <c r="J643" s="131"/>
      <c r="K643" s="131"/>
      <c r="L643" s="131"/>
      <c r="M643" s="131"/>
      <c r="N643" s="131"/>
      <c r="O643" s="131"/>
      <c r="P643" s="131"/>
    </row>
    <row r="644">
      <c r="F644" s="131"/>
      <c r="G644" s="131"/>
      <c r="H644" s="131"/>
      <c r="I644" s="131"/>
      <c r="J644" s="131"/>
      <c r="K644" s="131"/>
      <c r="L644" s="131"/>
      <c r="M644" s="131"/>
      <c r="N644" s="131"/>
      <c r="O644" s="131"/>
      <c r="P644" s="131"/>
    </row>
    <row r="645">
      <c r="F645" s="131"/>
      <c r="G645" s="131"/>
      <c r="H645" s="131"/>
      <c r="I645" s="131"/>
      <c r="J645" s="131"/>
      <c r="K645" s="131"/>
      <c r="L645" s="131"/>
      <c r="M645" s="131"/>
      <c r="N645" s="131"/>
      <c r="O645" s="131"/>
      <c r="P645" s="131"/>
    </row>
    <row r="646">
      <c r="F646" s="131"/>
      <c r="G646" s="131"/>
      <c r="H646" s="131"/>
      <c r="I646" s="131"/>
      <c r="J646" s="131"/>
      <c r="K646" s="131"/>
      <c r="L646" s="131"/>
      <c r="M646" s="131"/>
      <c r="N646" s="131"/>
      <c r="O646" s="131"/>
      <c r="P646" s="131"/>
    </row>
    <row r="647">
      <c r="F647" s="131"/>
      <c r="G647" s="131"/>
      <c r="H647" s="131"/>
      <c r="I647" s="131"/>
      <c r="J647" s="131"/>
      <c r="K647" s="131"/>
      <c r="L647" s="131"/>
      <c r="M647" s="131"/>
      <c r="N647" s="131"/>
      <c r="O647" s="131"/>
      <c r="P647" s="131"/>
    </row>
    <row r="648">
      <c r="F648" s="131"/>
      <c r="G648" s="131"/>
      <c r="H648" s="131"/>
      <c r="I648" s="131"/>
      <c r="J648" s="131"/>
      <c r="K648" s="131"/>
      <c r="L648" s="131"/>
      <c r="M648" s="131"/>
      <c r="N648" s="131"/>
      <c r="O648" s="131"/>
      <c r="P648" s="131"/>
    </row>
    <row r="649">
      <c r="F649" s="131"/>
      <c r="G649" s="131"/>
      <c r="H649" s="131"/>
      <c r="I649" s="131"/>
      <c r="J649" s="131"/>
      <c r="K649" s="131"/>
      <c r="L649" s="131"/>
      <c r="M649" s="131"/>
      <c r="N649" s="131"/>
      <c r="O649" s="131"/>
      <c r="P649" s="131"/>
    </row>
    <row r="650">
      <c r="F650" s="131"/>
      <c r="G650" s="131"/>
      <c r="H650" s="131"/>
      <c r="I650" s="131"/>
      <c r="J650" s="131"/>
      <c r="K650" s="131"/>
      <c r="L650" s="131"/>
      <c r="M650" s="131"/>
      <c r="N650" s="131"/>
      <c r="O650" s="131"/>
      <c r="P650" s="131"/>
    </row>
    <row r="651">
      <c r="F651" s="131"/>
      <c r="G651" s="131"/>
      <c r="H651" s="131"/>
      <c r="I651" s="131"/>
      <c r="J651" s="131"/>
      <c r="K651" s="131"/>
      <c r="L651" s="131"/>
      <c r="M651" s="131"/>
      <c r="N651" s="131"/>
      <c r="O651" s="131"/>
      <c r="P651" s="131"/>
    </row>
    <row r="652">
      <c r="F652" s="131"/>
      <c r="G652" s="131"/>
      <c r="H652" s="131"/>
      <c r="I652" s="131"/>
      <c r="J652" s="131"/>
      <c r="K652" s="131"/>
      <c r="L652" s="131"/>
      <c r="M652" s="131"/>
      <c r="N652" s="131"/>
      <c r="O652" s="131"/>
      <c r="P652" s="131"/>
    </row>
    <row r="653">
      <c r="F653" s="131"/>
      <c r="G653" s="131"/>
      <c r="H653" s="131"/>
      <c r="I653" s="131"/>
      <c r="J653" s="131"/>
      <c r="K653" s="131"/>
      <c r="L653" s="131"/>
      <c r="M653" s="131"/>
      <c r="N653" s="131"/>
      <c r="O653" s="131"/>
      <c r="P653" s="131"/>
    </row>
    <row r="654">
      <c r="F654" s="131"/>
      <c r="G654" s="131"/>
      <c r="H654" s="131"/>
      <c r="I654" s="131"/>
      <c r="J654" s="131"/>
      <c r="K654" s="131"/>
      <c r="L654" s="131"/>
      <c r="M654" s="131"/>
      <c r="N654" s="131"/>
      <c r="O654" s="131"/>
      <c r="P654" s="131"/>
    </row>
    <row r="655">
      <c r="F655" s="131"/>
      <c r="G655" s="131"/>
      <c r="H655" s="131"/>
      <c r="I655" s="131"/>
      <c r="J655" s="131"/>
      <c r="K655" s="131"/>
      <c r="L655" s="131"/>
      <c r="M655" s="131"/>
      <c r="N655" s="131"/>
      <c r="O655" s="131"/>
      <c r="P655" s="131"/>
    </row>
    <row r="656">
      <c r="F656" s="131"/>
      <c r="G656" s="131"/>
      <c r="H656" s="131"/>
      <c r="I656" s="131"/>
      <c r="J656" s="131"/>
      <c r="K656" s="131"/>
      <c r="L656" s="131"/>
      <c r="M656" s="131"/>
      <c r="N656" s="131"/>
      <c r="O656" s="131"/>
      <c r="P656" s="131"/>
    </row>
    <row r="657">
      <c r="F657" s="131"/>
      <c r="G657" s="131"/>
      <c r="H657" s="131"/>
      <c r="I657" s="131"/>
      <c r="J657" s="131"/>
      <c r="K657" s="131"/>
      <c r="L657" s="131"/>
      <c r="M657" s="131"/>
      <c r="N657" s="131"/>
      <c r="O657" s="131"/>
      <c r="P657" s="131"/>
    </row>
    <row r="658">
      <c r="F658" s="131"/>
      <c r="G658" s="131"/>
      <c r="H658" s="131"/>
      <c r="I658" s="131"/>
      <c r="J658" s="131"/>
      <c r="K658" s="131"/>
      <c r="L658" s="131"/>
      <c r="M658" s="131"/>
      <c r="N658" s="131"/>
      <c r="O658" s="131"/>
      <c r="P658" s="131"/>
    </row>
    <row r="659">
      <c r="F659" s="131"/>
      <c r="G659" s="131"/>
      <c r="H659" s="131"/>
      <c r="I659" s="131"/>
      <c r="J659" s="131"/>
      <c r="K659" s="131"/>
      <c r="L659" s="131"/>
      <c r="M659" s="131"/>
      <c r="N659" s="131"/>
      <c r="O659" s="131"/>
      <c r="P659" s="131"/>
    </row>
    <row r="660">
      <c r="F660" s="131"/>
      <c r="G660" s="131"/>
      <c r="H660" s="131"/>
      <c r="I660" s="131"/>
      <c r="J660" s="131"/>
      <c r="K660" s="131"/>
      <c r="L660" s="131"/>
      <c r="M660" s="131"/>
      <c r="N660" s="131"/>
      <c r="O660" s="131"/>
      <c r="P660" s="131"/>
    </row>
    <row r="661">
      <c r="F661" s="131"/>
      <c r="G661" s="131"/>
      <c r="H661" s="131"/>
      <c r="I661" s="131"/>
      <c r="J661" s="131"/>
      <c r="K661" s="131"/>
      <c r="L661" s="131"/>
      <c r="M661" s="131"/>
      <c r="N661" s="131"/>
      <c r="O661" s="131"/>
      <c r="P661" s="131"/>
    </row>
    <row r="662">
      <c r="F662" s="131"/>
      <c r="G662" s="131"/>
      <c r="H662" s="131"/>
      <c r="I662" s="131"/>
      <c r="J662" s="131"/>
      <c r="K662" s="131"/>
      <c r="L662" s="131"/>
      <c r="M662" s="131"/>
      <c r="N662" s="131"/>
      <c r="O662" s="131"/>
      <c r="P662" s="131"/>
    </row>
    <row r="663">
      <c r="F663" s="131"/>
      <c r="G663" s="131"/>
      <c r="H663" s="131"/>
      <c r="I663" s="131"/>
      <c r="J663" s="131"/>
      <c r="K663" s="131"/>
      <c r="L663" s="131"/>
      <c r="M663" s="131"/>
      <c r="N663" s="131"/>
      <c r="O663" s="131"/>
      <c r="P663" s="131"/>
    </row>
    <row r="664">
      <c r="F664" s="131"/>
      <c r="G664" s="131"/>
      <c r="H664" s="131"/>
      <c r="I664" s="131"/>
      <c r="J664" s="131"/>
      <c r="K664" s="131"/>
      <c r="L664" s="131"/>
      <c r="M664" s="131"/>
      <c r="N664" s="131"/>
      <c r="O664" s="131"/>
      <c r="P664" s="131"/>
    </row>
    <row r="665">
      <c r="F665" s="131"/>
      <c r="G665" s="131"/>
      <c r="H665" s="131"/>
      <c r="I665" s="131"/>
      <c r="J665" s="131"/>
      <c r="K665" s="131"/>
      <c r="L665" s="131"/>
      <c r="M665" s="131"/>
      <c r="N665" s="131"/>
      <c r="O665" s="131"/>
      <c r="P665" s="131"/>
    </row>
    <row r="666">
      <c r="F666" s="131"/>
      <c r="G666" s="131"/>
      <c r="H666" s="131"/>
      <c r="I666" s="131"/>
      <c r="J666" s="131"/>
      <c r="K666" s="131"/>
      <c r="L666" s="131"/>
      <c r="M666" s="131"/>
      <c r="N666" s="131"/>
      <c r="O666" s="131"/>
      <c r="P666" s="131"/>
    </row>
    <row r="667">
      <c r="F667" s="131"/>
      <c r="G667" s="131"/>
      <c r="H667" s="131"/>
      <c r="I667" s="131"/>
      <c r="J667" s="131"/>
      <c r="K667" s="131"/>
      <c r="L667" s="131"/>
      <c r="M667" s="131"/>
      <c r="N667" s="131"/>
      <c r="O667" s="131"/>
      <c r="P667" s="131"/>
    </row>
    <row r="668">
      <c r="F668" s="131"/>
      <c r="G668" s="131"/>
      <c r="H668" s="131"/>
      <c r="I668" s="131"/>
      <c r="J668" s="131"/>
      <c r="K668" s="131"/>
      <c r="L668" s="131"/>
      <c r="M668" s="131"/>
      <c r="N668" s="131"/>
      <c r="O668" s="131"/>
      <c r="P668" s="131"/>
    </row>
    <row r="669">
      <c r="F669" s="131"/>
      <c r="G669" s="131"/>
      <c r="H669" s="131"/>
      <c r="I669" s="131"/>
      <c r="J669" s="131"/>
      <c r="K669" s="131"/>
      <c r="L669" s="131"/>
      <c r="M669" s="131"/>
      <c r="N669" s="131"/>
      <c r="O669" s="131"/>
      <c r="P669" s="131"/>
    </row>
    <row r="670">
      <c r="F670" s="131"/>
      <c r="G670" s="131"/>
      <c r="H670" s="131"/>
      <c r="I670" s="131"/>
      <c r="J670" s="131"/>
      <c r="K670" s="131"/>
      <c r="L670" s="131"/>
      <c r="M670" s="131"/>
      <c r="N670" s="131"/>
      <c r="O670" s="131"/>
      <c r="P670" s="131"/>
    </row>
    <row r="671">
      <c r="F671" s="131"/>
      <c r="G671" s="131"/>
      <c r="H671" s="131"/>
      <c r="I671" s="131"/>
      <c r="J671" s="131"/>
      <c r="K671" s="131"/>
      <c r="L671" s="131"/>
      <c r="M671" s="131"/>
      <c r="N671" s="131"/>
      <c r="O671" s="131"/>
      <c r="P671" s="131"/>
    </row>
    <row r="672">
      <c r="F672" s="131"/>
      <c r="G672" s="131"/>
      <c r="H672" s="131"/>
      <c r="I672" s="131"/>
      <c r="J672" s="131"/>
      <c r="K672" s="131"/>
      <c r="L672" s="131"/>
      <c r="M672" s="131"/>
      <c r="N672" s="131"/>
      <c r="O672" s="131"/>
      <c r="P672" s="131"/>
    </row>
    <row r="673">
      <c r="F673" s="131"/>
      <c r="G673" s="131"/>
      <c r="H673" s="131"/>
      <c r="I673" s="131"/>
      <c r="J673" s="131"/>
      <c r="K673" s="131"/>
      <c r="L673" s="131"/>
      <c r="M673" s="131"/>
      <c r="N673" s="131"/>
      <c r="O673" s="131"/>
      <c r="P673" s="131"/>
    </row>
    <row r="674">
      <c r="F674" s="131"/>
      <c r="G674" s="131"/>
      <c r="H674" s="131"/>
      <c r="I674" s="131"/>
      <c r="J674" s="131"/>
      <c r="K674" s="131"/>
      <c r="L674" s="131"/>
      <c r="M674" s="131"/>
      <c r="N674" s="131"/>
      <c r="O674" s="131"/>
      <c r="P674" s="131"/>
    </row>
    <row r="675">
      <c r="F675" s="131"/>
      <c r="G675" s="131"/>
      <c r="H675" s="131"/>
      <c r="I675" s="131"/>
      <c r="J675" s="131"/>
      <c r="K675" s="131"/>
      <c r="L675" s="131"/>
      <c r="M675" s="131"/>
      <c r="N675" s="131"/>
      <c r="O675" s="131"/>
      <c r="P675" s="131"/>
    </row>
    <row r="676">
      <c r="F676" s="131"/>
      <c r="G676" s="131"/>
      <c r="H676" s="131"/>
      <c r="I676" s="131"/>
      <c r="J676" s="131"/>
      <c r="K676" s="131"/>
      <c r="L676" s="131"/>
      <c r="M676" s="131"/>
      <c r="N676" s="131"/>
      <c r="O676" s="131"/>
      <c r="P676" s="131"/>
    </row>
    <row r="677">
      <c r="F677" s="131"/>
      <c r="G677" s="131"/>
      <c r="H677" s="131"/>
      <c r="I677" s="131"/>
      <c r="J677" s="131"/>
      <c r="K677" s="131"/>
      <c r="L677" s="131"/>
      <c r="M677" s="131"/>
      <c r="N677" s="131"/>
      <c r="O677" s="131"/>
      <c r="P677" s="131"/>
    </row>
    <row r="678">
      <c r="F678" s="131"/>
      <c r="G678" s="131"/>
      <c r="H678" s="131"/>
      <c r="I678" s="131"/>
      <c r="J678" s="131"/>
      <c r="K678" s="131"/>
      <c r="L678" s="131"/>
      <c r="M678" s="131"/>
      <c r="N678" s="131"/>
      <c r="O678" s="131"/>
      <c r="P678" s="131"/>
    </row>
    <row r="679">
      <c r="F679" s="131"/>
      <c r="G679" s="131"/>
      <c r="H679" s="131"/>
      <c r="I679" s="131"/>
      <c r="J679" s="131"/>
      <c r="K679" s="131"/>
      <c r="L679" s="131"/>
      <c r="M679" s="131"/>
      <c r="N679" s="131"/>
      <c r="O679" s="131"/>
      <c r="P679" s="131"/>
    </row>
    <row r="680">
      <c r="F680" s="131"/>
      <c r="G680" s="131"/>
      <c r="H680" s="131"/>
      <c r="I680" s="131"/>
      <c r="J680" s="131"/>
      <c r="K680" s="131"/>
      <c r="L680" s="131"/>
      <c r="M680" s="131"/>
      <c r="N680" s="131"/>
      <c r="O680" s="131"/>
      <c r="P680" s="131"/>
    </row>
    <row r="681">
      <c r="F681" s="131"/>
      <c r="G681" s="131"/>
      <c r="H681" s="131"/>
      <c r="I681" s="131"/>
      <c r="J681" s="131"/>
      <c r="K681" s="131"/>
      <c r="L681" s="131"/>
      <c r="M681" s="131"/>
      <c r="N681" s="131"/>
      <c r="O681" s="131"/>
      <c r="P681" s="131"/>
    </row>
    <row r="682">
      <c r="F682" s="131"/>
      <c r="G682" s="131"/>
      <c r="H682" s="131"/>
      <c r="I682" s="131"/>
      <c r="J682" s="131"/>
      <c r="K682" s="131"/>
      <c r="L682" s="131"/>
      <c r="M682" s="131"/>
      <c r="N682" s="131"/>
      <c r="O682" s="131"/>
      <c r="P682" s="131"/>
    </row>
    <row r="683">
      <c r="F683" s="131"/>
      <c r="G683" s="131"/>
      <c r="H683" s="131"/>
      <c r="I683" s="131"/>
      <c r="J683" s="131"/>
      <c r="K683" s="131"/>
      <c r="L683" s="131"/>
      <c r="M683" s="131"/>
      <c r="N683" s="131"/>
      <c r="O683" s="131"/>
      <c r="P683" s="131"/>
    </row>
    <row r="684">
      <c r="F684" s="131"/>
      <c r="G684" s="131"/>
      <c r="H684" s="131"/>
      <c r="I684" s="131"/>
      <c r="J684" s="131"/>
      <c r="K684" s="131"/>
      <c r="L684" s="131"/>
      <c r="M684" s="131"/>
      <c r="N684" s="131"/>
      <c r="O684" s="131"/>
      <c r="P684" s="131"/>
    </row>
    <row r="685">
      <c r="F685" s="131"/>
      <c r="G685" s="131"/>
      <c r="H685" s="131"/>
      <c r="I685" s="131"/>
      <c r="J685" s="131"/>
      <c r="K685" s="131"/>
      <c r="L685" s="131"/>
      <c r="M685" s="131"/>
      <c r="N685" s="131"/>
      <c r="O685" s="131"/>
      <c r="P685" s="131"/>
    </row>
    <row r="686">
      <c r="F686" s="131"/>
      <c r="G686" s="131"/>
      <c r="H686" s="131"/>
      <c r="I686" s="131"/>
      <c r="J686" s="131"/>
      <c r="K686" s="131"/>
      <c r="L686" s="131"/>
      <c r="M686" s="131"/>
      <c r="N686" s="131"/>
      <c r="O686" s="131"/>
      <c r="P686" s="131"/>
    </row>
    <row r="687">
      <c r="F687" s="131"/>
      <c r="G687" s="131"/>
      <c r="H687" s="131"/>
      <c r="I687" s="131"/>
      <c r="J687" s="131"/>
      <c r="K687" s="131"/>
      <c r="L687" s="131"/>
      <c r="M687" s="131"/>
      <c r="N687" s="131"/>
      <c r="O687" s="131"/>
      <c r="P687" s="131"/>
    </row>
    <row r="688">
      <c r="F688" s="131"/>
      <c r="G688" s="131"/>
      <c r="H688" s="131"/>
      <c r="I688" s="131"/>
      <c r="J688" s="131"/>
      <c r="K688" s="131"/>
      <c r="L688" s="131"/>
      <c r="M688" s="131"/>
      <c r="N688" s="131"/>
      <c r="O688" s="131"/>
      <c r="P688" s="131"/>
    </row>
    <row r="689">
      <c r="F689" s="131"/>
      <c r="G689" s="131"/>
      <c r="H689" s="131"/>
      <c r="I689" s="131"/>
      <c r="J689" s="131"/>
      <c r="K689" s="131"/>
      <c r="L689" s="131"/>
      <c r="M689" s="131"/>
      <c r="N689" s="131"/>
      <c r="O689" s="131"/>
      <c r="P689" s="131"/>
    </row>
    <row r="690">
      <c r="F690" s="131"/>
      <c r="G690" s="131"/>
      <c r="H690" s="131"/>
      <c r="I690" s="131"/>
      <c r="J690" s="131"/>
      <c r="K690" s="131"/>
      <c r="L690" s="131"/>
      <c r="M690" s="131"/>
      <c r="N690" s="131"/>
      <c r="O690" s="131"/>
      <c r="P690" s="131"/>
    </row>
    <row r="691">
      <c r="F691" s="131"/>
      <c r="G691" s="131"/>
      <c r="H691" s="131"/>
      <c r="I691" s="131"/>
      <c r="J691" s="131"/>
      <c r="K691" s="131"/>
      <c r="L691" s="131"/>
      <c r="M691" s="131"/>
      <c r="N691" s="131"/>
      <c r="O691" s="131"/>
      <c r="P691" s="131"/>
    </row>
    <row r="692">
      <c r="F692" s="131"/>
      <c r="G692" s="131"/>
      <c r="H692" s="131"/>
      <c r="I692" s="131"/>
      <c r="J692" s="131"/>
      <c r="K692" s="131"/>
      <c r="L692" s="131"/>
      <c r="M692" s="131"/>
      <c r="N692" s="131"/>
      <c r="O692" s="131"/>
      <c r="P692" s="131"/>
    </row>
    <row r="693">
      <c r="F693" s="131"/>
      <c r="G693" s="131"/>
      <c r="H693" s="131"/>
      <c r="I693" s="131"/>
      <c r="J693" s="131"/>
      <c r="K693" s="131"/>
      <c r="L693" s="131"/>
      <c r="M693" s="131"/>
      <c r="N693" s="131"/>
      <c r="O693" s="131"/>
      <c r="P693" s="131"/>
    </row>
    <row r="694">
      <c r="F694" s="131"/>
      <c r="G694" s="131"/>
      <c r="H694" s="131"/>
      <c r="I694" s="131"/>
      <c r="J694" s="131"/>
      <c r="K694" s="131"/>
      <c r="L694" s="131"/>
      <c r="M694" s="131"/>
      <c r="N694" s="131"/>
      <c r="O694" s="131"/>
      <c r="P694" s="131"/>
    </row>
    <row r="695">
      <c r="F695" s="131"/>
      <c r="G695" s="131"/>
      <c r="H695" s="131"/>
      <c r="I695" s="131"/>
      <c r="J695" s="131"/>
      <c r="K695" s="131"/>
      <c r="L695" s="131"/>
      <c r="M695" s="131"/>
      <c r="N695" s="131"/>
      <c r="O695" s="131"/>
      <c r="P695" s="131"/>
    </row>
    <row r="696">
      <c r="F696" s="131"/>
      <c r="G696" s="131"/>
      <c r="H696" s="131"/>
      <c r="I696" s="131"/>
      <c r="J696" s="131"/>
      <c r="K696" s="131"/>
      <c r="L696" s="131"/>
      <c r="M696" s="131"/>
      <c r="N696" s="131"/>
      <c r="O696" s="131"/>
      <c r="P696" s="131"/>
    </row>
    <row r="697">
      <c r="F697" s="131"/>
      <c r="G697" s="131"/>
      <c r="H697" s="131"/>
      <c r="I697" s="131"/>
      <c r="J697" s="131"/>
      <c r="K697" s="131"/>
      <c r="L697" s="131"/>
      <c r="M697" s="131"/>
      <c r="N697" s="131"/>
      <c r="O697" s="131"/>
      <c r="P697" s="131"/>
    </row>
    <row r="698">
      <c r="F698" s="131"/>
      <c r="G698" s="131"/>
      <c r="H698" s="131"/>
      <c r="I698" s="131"/>
      <c r="J698" s="131"/>
      <c r="K698" s="131"/>
      <c r="L698" s="131"/>
      <c r="M698" s="131"/>
      <c r="N698" s="131"/>
      <c r="O698" s="131"/>
      <c r="P698" s="131"/>
    </row>
    <row r="699">
      <c r="F699" s="131"/>
      <c r="G699" s="131"/>
      <c r="H699" s="131"/>
      <c r="I699" s="131"/>
      <c r="J699" s="131"/>
      <c r="K699" s="131"/>
      <c r="L699" s="131"/>
      <c r="M699" s="131"/>
      <c r="N699" s="131"/>
      <c r="O699" s="131"/>
      <c r="P699" s="131"/>
    </row>
    <row r="700">
      <c r="F700" s="131"/>
      <c r="G700" s="131"/>
      <c r="H700" s="131"/>
      <c r="I700" s="131"/>
      <c r="J700" s="131"/>
      <c r="K700" s="131"/>
      <c r="L700" s="131"/>
      <c r="M700" s="131"/>
      <c r="N700" s="131"/>
      <c r="O700" s="131"/>
      <c r="P700" s="131"/>
    </row>
    <row r="701">
      <c r="F701" s="131"/>
      <c r="G701" s="131"/>
      <c r="H701" s="131"/>
      <c r="I701" s="131"/>
      <c r="J701" s="131"/>
      <c r="K701" s="131"/>
      <c r="L701" s="131"/>
      <c r="M701" s="131"/>
      <c r="N701" s="131"/>
      <c r="O701" s="131"/>
      <c r="P701" s="131"/>
    </row>
    <row r="702">
      <c r="F702" s="131"/>
      <c r="G702" s="131"/>
      <c r="H702" s="131"/>
      <c r="I702" s="131"/>
      <c r="J702" s="131"/>
      <c r="K702" s="131"/>
      <c r="L702" s="131"/>
      <c r="M702" s="131"/>
      <c r="N702" s="131"/>
      <c r="O702" s="131"/>
      <c r="P702" s="131"/>
    </row>
    <row r="703">
      <c r="F703" s="131"/>
      <c r="G703" s="131"/>
      <c r="H703" s="131"/>
      <c r="I703" s="131"/>
      <c r="J703" s="131"/>
      <c r="K703" s="131"/>
      <c r="L703" s="131"/>
      <c r="M703" s="131"/>
      <c r="N703" s="131"/>
      <c r="O703" s="131"/>
      <c r="P703" s="131"/>
    </row>
    <row r="704">
      <c r="F704" s="131"/>
      <c r="G704" s="131"/>
      <c r="H704" s="131"/>
      <c r="I704" s="131"/>
      <c r="J704" s="131"/>
      <c r="K704" s="131"/>
      <c r="L704" s="131"/>
      <c r="M704" s="131"/>
      <c r="N704" s="131"/>
      <c r="O704" s="131"/>
      <c r="P704" s="131"/>
    </row>
    <row r="705">
      <c r="F705" s="131"/>
      <c r="G705" s="131"/>
      <c r="H705" s="131"/>
      <c r="I705" s="131"/>
      <c r="J705" s="131"/>
      <c r="K705" s="131"/>
      <c r="L705" s="131"/>
      <c r="M705" s="131"/>
      <c r="N705" s="131"/>
      <c r="O705" s="131"/>
      <c r="P705" s="131"/>
    </row>
    <row r="706">
      <c r="F706" s="131"/>
      <c r="G706" s="131"/>
      <c r="H706" s="131"/>
      <c r="I706" s="131"/>
      <c r="J706" s="131"/>
      <c r="K706" s="131"/>
      <c r="L706" s="131"/>
      <c r="M706" s="131"/>
      <c r="N706" s="131"/>
      <c r="O706" s="131"/>
      <c r="P706" s="131"/>
    </row>
    <row r="707">
      <c r="F707" s="131"/>
      <c r="G707" s="131"/>
      <c r="H707" s="131"/>
      <c r="I707" s="131"/>
      <c r="J707" s="131"/>
      <c r="K707" s="131"/>
      <c r="L707" s="131"/>
      <c r="M707" s="131"/>
      <c r="N707" s="131"/>
      <c r="O707" s="131"/>
      <c r="P707" s="131"/>
    </row>
    <row r="708">
      <c r="F708" s="131"/>
      <c r="G708" s="131"/>
      <c r="H708" s="131"/>
      <c r="I708" s="131"/>
      <c r="J708" s="131"/>
      <c r="K708" s="131"/>
      <c r="L708" s="131"/>
      <c r="M708" s="131"/>
      <c r="N708" s="131"/>
      <c r="O708" s="131"/>
      <c r="P708" s="131"/>
    </row>
    <row r="709">
      <c r="F709" s="131"/>
      <c r="G709" s="131"/>
      <c r="H709" s="131"/>
      <c r="I709" s="131"/>
      <c r="J709" s="131"/>
      <c r="K709" s="131"/>
      <c r="L709" s="131"/>
      <c r="M709" s="131"/>
      <c r="N709" s="131"/>
      <c r="O709" s="131"/>
      <c r="P709" s="131"/>
    </row>
    <row r="710">
      <c r="F710" s="131"/>
      <c r="G710" s="131"/>
      <c r="H710" s="131"/>
      <c r="I710" s="131"/>
      <c r="J710" s="131"/>
      <c r="K710" s="131"/>
      <c r="L710" s="131"/>
      <c r="M710" s="131"/>
      <c r="N710" s="131"/>
      <c r="O710" s="131"/>
      <c r="P710" s="131"/>
    </row>
    <row r="711">
      <c r="F711" s="131"/>
      <c r="G711" s="131"/>
      <c r="H711" s="131"/>
      <c r="I711" s="131"/>
      <c r="J711" s="131"/>
      <c r="K711" s="131"/>
      <c r="L711" s="131"/>
      <c r="M711" s="131"/>
      <c r="N711" s="131"/>
      <c r="O711" s="131"/>
      <c r="P711" s="131"/>
    </row>
    <row r="712">
      <c r="F712" s="131"/>
      <c r="G712" s="131"/>
      <c r="H712" s="131"/>
      <c r="I712" s="131"/>
      <c r="J712" s="131"/>
      <c r="K712" s="131"/>
      <c r="L712" s="131"/>
      <c r="M712" s="131"/>
      <c r="N712" s="131"/>
      <c r="O712" s="131"/>
      <c r="P712" s="131"/>
    </row>
    <row r="713">
      <c r="F713" s="131"/>
      <c r="G713" s="131"/>
      <c r="H713" s="131"/>
      <c r="I713" s="131"/>
      <c r="J713" s="131"/>
      <c r="K713" s="131"/>
      <c r="L713" s="131"/>
      <c r="M713" s="131"/>
      <c r="N713" s="131"/>
      <c r="O713" s="131"/>
      <c r="P713" s="131"/>
    </row>
    <row r="714">
      <c r="F714" s="131"/>
      <c r="G714" s="131"/>
      <c r="H714" s="131"/>
      <c r="I714" s="131"/>
      <c r="J714" s="131"/>
      <c r="K714" s="131"/>
      <c r="L714" s="131"/>
      <c r="M714" s="131"/>
      <c r="N714" s="131"/>
      <c r="O714" s="131"/>
      <c r="P714" s="131"/>
    </row>
    <row r="715">
      <c r="F715" s="131"/>
      <c r="G715" s="131"/>
      <c r="H715" s="131"/>
      <c r="I715" s="131"/>
      <c r="J715" s="131"/>
      <c r="K715" s="131"/>
      <c r="L715" s="131"/>
      <c r="M715" s="131"/>
      <c r="N715" s="131"/>
      <c r="O715" s="131"/>
      <c r="P715" s="131"/>
    </row>
    <row r="716">
      <c r="F716" s="131"/>
      <c r="G716" s="131"/>
      <c r="H716" s="131"/>
      <c r="I716" s="131"/>
      <c r="J716" s="131"/>
      <c r="K716" s="131"/>
      <c r="L716" s="131"/>
      <c r="M716" s="131"/>
      <c r="N716" s="131"/>
      <c r="O716" s="131"/>
      <c r="P716" s="131"/>
    </row>
    <row r="717">
      <c r="F717" s="131"/>
      <c r="G717" s="131"/>
      <c r="H717" s="131"/>
      <c r="I717" s="131"/>
      <c r="J717" s="131"/>
      <c r="K717" s="131"/>
      <c r="L717" s="131"/>
      <c r="M717" s="131"/>
      <c r="N717" s="131"/>
      <c r="O717" s="131"/>
      <c r="P717" s="131"/>
    </row>
    <row r="718">
      <c r="F718" s="131"/>
      <c r="G718" s="131"/>
      <c r="H718" s="131"/>
      <c r="I718" s="131"/>
      <c r="J718" s="131"/>
      <c r="K718" s="131"/>
      <c r="L718" s="131"/>
      <c r="M718" s="131"/>
      <c r="N718" s="131"/>
      <c r="O718" s="131"/>
      <c r="P718" s="131"/>
    </row>
    <row r="719">
      <c r="F719" s="131"/>
      <c r="G719" s="131"/>
      <c r="H719" s="131"/>
      <c r="I719" s="131"/>
      <c r="J719" s="131"/>
      <c r="K719" s="131"/>
      <c r="L719" s="131"/>
      <c r="M719" s="131"/>
      <c r="N719" s="131"/>
      <c r="O719" s="131"/>
      <c r="P719" s="131"/>
    </row>
    <row r="720">
      <c r="F720" s="131"/>
      <c r="G720" s="131"/>
      <c r="H720" s="131"/>
      <c r="I720" s="131"/>
      <c r="J720" s="131"/>
      <c r="K720" s="131"/>
      <c r="L720" s="131"/>
      <c r="M720" s="131"/>
      <c r="N720" s="131"/>
      <c r="O720" s="131"/>
      <c r="P720" s="131"/>
    </row>
    <row r="721">
      <c r="F721" s="131"/>
      <c r="G721" s="131"/>
      <c r="H721" s="131"/>
      <c r="I721" s="131"/>
      <c r="J721" s="131"/>
      <c r="K721" s="131"/>
      <c r="L721" s="131"/>
      <c r="M721" s="131"/>
      <c r="N721" s="131"/>
      <c r="O721" s="131"/>
      <c r="P721" s="131"/>
    </row>
    <row r="722">
      <c r="F722" s="131"/>
      <c r="G722" s="131"/>
      <c r="H722" s="131"/>
      <c r="I722" s="131"/>
      <c r="J722" s="131"/>
      <c r="K722" s="131"/>
      <c r="L722" s="131"/>
      <c r="M722" s="131"/>
      <c r="N722" s="131"/>
      <c r="O722" s="131"/>
      <c r="P722" s="131"/>
    </row>
    <row r="723">
      <c r="F723" s="131"/>
      <c r="G723" s="131"/>
      <c r="H723" s="131"/>
      <c r="I723" s="131"/>
      <c r="J723" s="131"/>
      <c r="K723" s="131"/>
      <c r="L723" s="131"/>
      <c r="M723" s="131"/>
      <c r="N723" s="131"/>
      <c r="O723" s="131"/>
      <c r="P723" s="131"/>
    </row>
    <row r="724">
      <c r="F724" s="131"/>
      <c r="G724" s="131"/>
      <c r="H724" s="131"/>
      <c r="I724" s="131"/>
      <c r="J724" s="131"/>
      <c r="K724" s="131"/>
      <c r="L724" s="131"/>
      <c r="M724" s="131"/>
      <c r="N724" s="131"/>
      <c r="O724" s="131"/>
      <c r="P724" s="131"/>
    </row>
    <row r="725">
      <c r="F725" s="131"/>
      <c r="G725" s="131"/>
      <c r="H725" s="131"/>
      <c r="I725" s="131"/>
      <c r="J725" s="131"/>
      <c r="K725" s="131"/>
      <c r="L725" s="131"/>
      <c r="M725" s="131"/>
      <c r="N725" s="131"/>
      <c r="O725" s="131"/>
      <c r="P725" s="131"/>
    </row>
    <row r="726">
      <c r="F726" s="131"/>
      <c r="G726" s="131"/>
      <c r="H726" s="131"/>
      <c r="I726" s="131"/>
      <c r="J726" s="131"/>
      <c r="K726" s="131"/>
      <c r="L726" s="131"/>
      <c r="M726" s="131"/>
      <c r="N726" s="131"/>
      <c r="O726" s="131"/>
      <c r="P726" s="131"/>
    </row>
    <row r="727">
      <c r="F727" s="131"/>
      <c r="G727" s="131"/>
      <c r="H727" s="131"/>
      <c r="I727" s="131"/>
      <c r="J727" s="131"/>
      <c r="K727" s="131"/>
      <c r="L727" s="131"/>
      <c r="M727" s="131"/>
      <c r="N727" s="131"/>
      <c r="O727" s="131"/>
      <c r="P727" s="131"/>
    </row>
    <row r="728">
      <c r="F728" s="131"/>
      <c r="G728" s="131"/>
      <c r="H728" s="131"/>
      <c r="I728" s="131"/>
      <c r="J728" s="131"/>
      <c r="K728" s="131"/>
      <c r="L728" s="131"/>
      <c r="M728" s="131"/>
      <c r="N728" s="131"/>
      <c r="O728" s="131"/>
      <c r="P728" s="131"/>
    </row>
    <row r="729">
      <c r="F729" s="131"/>
      <c r="G729" s="131"/>
      <c r="H729" s="131"/>
      <c r="I729" s="131"/>
      <c r="J729" s="131"/>
      <c r="K729" s="131"/>
      <c r="L729" s="131"/>
      <c r="M729" s="131"/>
      <c r="N729" s="131"/>
      <c r="O729" s="131"/>
      <c r="P729" s="131"/>
    </row>
    <row r="730">
      <c r="F730" s="131"/>
      <c r="G730" s="131"/>
      <c r="H730" s="131"/>
      <c r="I730" s="131"/>
      <c r="J730" s="131"/>
      <c r="K730" s="131"/>
      <c r="L730" s="131"/>
      <c r="M730" s="131"/>
      <c r="N730" s="131"/>
      <c r="O730" s="131"/>
      <c r="P730" s="131"/>
    </row>
    <row r="731">
      <c r="F731" s="131"/>
      <c r="G731" s="131"/>
      <c r="H731" s="131"/>
      <c r="I731" s="131"/>
      <c r="J731" s="131"/>
      <c r="K731" s="131"/>
      <c r="L731" s="131"/>
      <c r="M731" s="131"/>
      <c r="N731" s="131"/>
      <c r="O731" s="131"/>
      <c r="P731" s="131"/>
    </row>
    <row r="732">
      <c r="F732" s="131"/>
      <c r="G732" s="131"/>
      <c r="H732" s="131"/>
      <c r="I732" s="131"/>
      <c r="J732" s="131"/>
      <c r="K732" s="131"/>
      <c r="L732" s="131"/>
      <c r="M732" s="131"/>
      <c r="N732" s="131"/>
      <c r="O732" s="131"/>
      <c r="P732" s="131"/>
    </row>
    <row r="733">
      <c r="F733" s="131"/>
      <c r="G733" s="131"/>
      <c r="H733" s="131"/>
      <c r="I733" s="131"/>
      <c r="J733" s="131"/>
      <c r="K733" s="131"/>
      <c r="L733" s="131"/>
      <c r="M733" s="131"/>
      <c r="N733" s="131"/>
      <c r="O733" s="131"/>
      <c r="P733" s="131"/>
    </row>
    <row r="734">
      <c r="F734" s="131"/>
      <c r="G734" s="131"/>
      <c r="H734" s="131"/>
      <c r="I734" s="131"/>
      <c r="J734" s="131"/>
      <c r="K734" s="131"/>
      <c r="L734" s="131"/>
      <c r="M734" s="131"/>
      <c r="N734" s="131"/>
      <c r="O734" s="131"/>
      <c r="P734" s="131"/>
    </row>
    <row r="735">
      <c r="F735" s="131"/>
      <c r="G735" s="131"/>
      <c r="H735" s="131"/>
      <c r="I735" s="131"/>
      <c r="J735" s="131"/>
      <c r="K735" s="131"/>
      <c r="L735" s="131"/>
      <c r="M735" s="131"/>
      <c r="N735" s="131"/>
      <c r="O735" s="131"/>
      <c r="P735" s="131"/>
    </row>
    <row r="736">
      <c r="F736" s="131"/>
      <c r="G736" s="131"/>
      <c r="H736" s="131"/>
      <c r="I736" s="131"/>
      <c r="J736" s="131"/>
      <c r="K736" s="131"/>
      <c r="L736" s="131"/>
      <c r="M736" s="131"/>
      <c r="N736" s="131"/>
      <c r="O736" s="131"/>
      <c r="P736" s="131"/>
    </row>
    <row r="737">
      <c r="F737" s="131"/>
      <c r="G737" s="131"/>
      <c r="H737" s="131"/>
      <c r="I737" s="131"/>
      <c r="J737" s="131"/>
      <c r="K737" s="131"/>
      <c r="L737" s="131"/>
      <c r="M737" s="131"/>
      <c r="N737" s="131"/>
      <c r="O737" s="131"/>
      <c r="P737" s="131"/>
    </row>
    <row r="738">
      <c r="F738" s="131"/>
      <c r="G738" s="131"/>
      <c r="H738" s="131"/>
      <c r="I738" s="131"/>
      <c r="J738" s="131"/>
      <c r="K738" s="131"/>
      <c r="L738" s="131"/>
      <c r="M738" s="131"/>
      <c r="N738" s="131"/>
      <c r="O738" s="131"/>
      <c r="P738" s="131"/>
    </row>
    <row r="739">
      <c r="F739" s="131"/>
      <c r="G739" s="131"/>
      <c r="H739" s="131"/>
      <c r="I739" s="131"/>
      <c r="J739" s="131"/>
      <c r="K739" s="131"/>
      <c r="L739" s="131"/>
      <c r="M739" s="131"/>
      <c r="N739" s="131"/>
      <c r="O739" s="131"/>
      <c r="P739" s="131"/>
    </row>
    <row r="740">
      <c r="F740" s="131"/>
      <c r="G740" s="131"/>
      <c r="H740" s="131"/>
      <c r="I740" s="131"/>
      <c r="J740" s="131"/>
      <c r="K740" s="131"/>
      <c r="L740" s="131"/>
      <c r="M740" s="131"/>
      <c r="N740" s="131"/>
      <c r="O740" s="131"/>
      <c r="P740" s="131"/>
    </row>
    <row r="741">
      <c r="F741" s="131"/>
      <c r="G741" s="131"/>
      <c r="H741" s="131"/>
      <c r="I741" s="131"/>
      <c r="J741" s="131"/>
      <c r="K741" s="131"/>
      <c r="L741" s="131"/>
      <c r="M741" s="131"/>
      <c r="N741" s="131"/>
      <c r="O741" s="131"/>
      <c r="P741" s="131"/>
    </row>
    <row r="742">
      <c r="F742" s="131"/>
      <c r="G742" s="131"/>
      <c r="H742" s="131"/>
      <c r="I742" s="131"/>
      <c r="J742" s="131"/>
      <c r="K742" s="131"/>
      <c r="L742" s="131"/>
      <c r="M742" s="131"/>
      <c r="N742" s="131"/>
      <c r="O742" s="131"/>
      <c r="P742" s="131"/>
    </row>
    <row r="743">
      <c r="F743" s="131"/>
      <c r="G743" s="131"/>
      <c r="H743" s="131"/>
      <c r="I743" s="131"/>
      <c r="J743" s="131"/>
      <c r="K743" s="131"/>
      <c r="L743" s="131"/>
      <c r="M743" s="131"/>
      <c r="N743" s="131"/>
      <c r="O743" s="131"/>
      <c r="P743" s="131"/>
    </row>
    <row r="744">
      <c r="F744" s="131"/>
      <c r="G744" s="131"/>
      <c r="H744" s="131"/>
      <c r="I744" s="131"/>
      <c r="J744" s="131"/>
      <c r="K744" s="131"/>
      <c r="L744" s="131"/>
      <c r="M744" s="131"/>
      <c r="N744" s="131"/>
      <c r="O744" s="131"/>
      <c r="P744" s="131"/>
    </row>
    <row r="745">
      <c r="F745" s="131"/>
      <c r="G745" s="131"/>
      <c r="H745" s="131"/>
      <c r="I745" s="131"/>
      <c r="J745" s="131"/>
      <c r="K745" s="131"/>
      <c r="L745" s="131"/>
      <c r="M745" s="131"/>
      <c r="N745" s="131"/>
      <c r="O745" s="131"/>
      <c r="P745" s="131"/>
    </row>
    <row r="746">
      <c r="F746" s="131"/>
      <c r="G746" s="131"/>
      <c r="H746" s="131"/>
      <c r="I746" s="131"/>
      <c r="J746" s="131"/>
      <c r="K746" s="131"/>
      <c r="L746" s="131"/>
      <c r="M746" s="131"/>
      <c r="N746" s="131"/>
      <c r="O746" s="131"/>
      <c r="P746" s="131"/>
    </row>
    <row r="747">
      <c r="F747" s="131"/>
      <c r="G747" s="131"/>
      <c r="H747" s="131"/>
      <c r="I747" s="131"/>
      <c r="J747" s="131"/>
      <c r="K747" s="131"/>
      <c r="L747" s="131"/>
      <c r="M747" s="131"/>
      <c r="N747" s="131"/>
      <c r="O747" s="131"/>
      <c r="P747" s="131"/>
    </row>
    <row r="748">
      <c r="F748" s="131"/>
      <c r="G748" s="131"/>
      <c r="H748" s="131"/>
      <c r="I748" s="131"/>
      <c r="J748" s="131"/>
      <c r="K748" s="131"/>
      <c r="L748" s="131"/>
      <c r="M748" s="131"/>
      <c r="N748" s="131"/>
      <c r="O748" s="131"/>
      <c r="P748" s="131"/>
    </row>
    <row r="749">
      <c r="F749" s="131"/>
      <c r="G749" s="131"/>
      <c r="H749" s="131"/>
      <c r="I749" s="131"/>
      <c r="J749" s="131"/>
      <c r="K749" s="131"/>
      <c r="L749" s="131"/>
      <c r="M749" s="131"/>
      <c r="N749" s="131"/>
      <c r="O749" s="131"/>
      <c r="P749" s="131"/>
    </row>
    <row r="750">
      <c r="F750" s="131"/>
      <c r="G750" s="131"/>
      <c r="H750" s="131"/>
      <c r="I750" s="131"/>
      <c r="J750" s="131"/>
      <c r="K750" s="131"/>
      <c r="L750" s="131"/>
      <c r="M750" s="131"/>
      <c r="N750" s="131"/>
      <c r="O750" s="131"/>
      <c r="P750" s="131"/>
    </row>
    <row r="751">
      <c r="F751" s="131"/>
      <c r="G751" s="131"/>
      <c r="H751" s="131"/>
      <c r="I751" s="131"/>
      <c r="J751" s="131"/>
      <c r="K751" s="131"/>
      <c r="L751" s="131"/>
      <c r="M751" s="131"/>
      <c r="N751" s="131"/>
      <c r="O751" s="131"/>
      <c r="P751" s="131"/>
    </row>
    <row r="752">
      <c r="F752" s="131"/>
      <c r="G752" s="131"/>
      <c r="H752" s="131"/>
      <c r="I752" s="131"/>
      <c r="J752" s="131"/>
      <c r="K752" s="131"/>
      <c r="L752" s="131"/>
      <c r="M752" s="131"/>
      <c r="N752" s="131"/>
      <c r="O752" s="131"/>
      <c r="P752" s="131"/>
    </row>
    <row r="753">
      <c r="F753" s="131"/>
      <c r="G753" s="131"/>
      <c r="H753" s="131"/>
      <c r="I753" s="131"/>
      <c r="J753" s="131"/>
      <c r="K753" s="131"/>
      <c r="L753" s="131"/>
      <c r="M753" s="131"/>
      <c r="N753" s="131"/>
      <c r="O753" s="131"/>
      <c r="P753" s="131"/>
    </row>
    <row r="754">
      <c r="F754" s="131"/>
      <c r="G754" s="131"/>
      <c r="H754" s="131"/>
      <c r="I754" s="131"/>
      <c r="J754" s="131"/>
      <c r="K754" s="131"/>
      <c r="L754" s="131"/>
      <c r="M754" s="131"/>
      <c r="N754" s="131"/>
      <c r="O754" s="131"/>
      <c r="P754" s="131"/>
    </row>
    <row r="755">
      <c r="F755" s="131"/>
      <c r="G755" s="131"/>
      <c r="H755" s="131"/>
      <c r="I755" s="131"/>
      <c r="J755" s="131"/>
      <c r="K755" s="131"/>
      <c r="L755" s="131"/>
      <c r="M755" s="131"/>
      <c r="N755" s="131"/>
      <c r="O755" s="131"/>
      <c r="P755" s="131"/>
    </row>
    <row r="756">
      <c r="F756" s="131"/>
      <c r="G756" s="131"/>
      <c r="H756" s="131"/>
      <c r="I756" s="131"/>
      <c r="J756" s="131"/>
      <c r="K756" s="131"/>
      <c r="L756" s="131"/>
      <c r="M756" s="131"/>
      <c r="N756" s="131"/>
      <c r="O756" s="131"/>
      <c r="P756" s="131"/>
    </row>
    <row r="757">
      <c r="F757" s="131"/>
      <c r="G757" s="131"/>
      <c r="H757" s="131"/>
      <c r="I757" s="131"/>
      <c r="J757" s="131"/>
      <c r="K757" s="131"/>
      <c r="L757" s="131"/>
      <c r="M757" s="131"/>
      <c r="N757" s="131"/>
      <c r="O757" s="131"/>
      <c r="P757" s="131"/>
    </row>
    <row r="758">
      <c r="F758" s="131"/>
      <c r="G758" s="131"/>
      <c r="H758" s="131"/>
      <c r="I758" s="131"/>
      <c r="J758" s="131"/>
      <c r="K758" s="131"/>
      <c r="L758" s="131"/>
      <c r="M758" s="131"/>
      <c r="N758" s="131"/>
      <c r="O758" s="131"/>
      <c r="P758" s="131"/>
    </row>
    <row r="759">
      <c r="F759" s="131"/>
      <c r="G759" s="131"/>
      <c r="H759" s="131"/>
      <c r="I759" s="131"/>
      <c r="J759" s="131"/>
      <c r="K759" s="131"/>
      <c r="L759" s="131"/>
      <c r="M759" s="131"/>
      <c r="N759" s="131"/>
      <c r="O759" s="131"/>
      <c r="P759" s="131"/>
    </row>
    <row r="760">
      <c r="F760" s="131"/>
      <c r="G760" s="131"/>
      <c r="H760" s="131"/>
      <c r="I760" s="131"/>
      <c r="J760" s="131"/>
      <c r="K760" s="131"/>
      <c r="L760" s="131"/>
      <c r="M760" s="131"/>
      <c r="N760" s="131"/>
      <c r="O760" s="131"/>
      <c r="P760" s="131"/>
    </row>
    <row r="761">
      <c r="F761" s="131"/>
      <c r="G761" s="131"/>
      <c r="H761" s="131"/>
      <c r="I761" s="131"/>
      <c r="J761" s="131"/>
      <c r="K761" s="131"/>
      <c r="L761" s="131"/>
      <c r="M761" s="131"/>
      <c r="N761" s="131"/>
      <c r="O761" s="131"/>
      <c r="P761" s="131"/>
    </row>
    <row r="762">
      <c r="F762" s="131"/>
      <c r="G762" s="131"/>
      <c r="H762" s="131"/>
      <c r="I762" s="131"/>
      <c r="J762" s="131"/>
      <c r="K762" s="131"/>
      <c r="L762" s="131"/>
      <c r="M762" s="131"/>
      <c r="N762" s="131"/>
      <c r="O762" s="131"/>
      <c r="P762" s="131"/>
    </row>
    <row r="763">
      <c r="F763" s="131"/>
      <c r="G763" s="131"/>
      <c r="H763" s="131"/>
      <c r="I763" s="131"/>
      <c r="J763" s="131"/>
      <c r="K763" s="131"/>
      <c r="L763" s="131"/>
      <c r="M763" s="131"/>
      <c r="N763" s="131"/>
      <c r="O763" s="131"/>
      <c r="P763" s="131"/>
    </row>
    <row r="764">
      <c r="F764" s="131"/>
      <c r="G764" s="131"/>
      <c r="H764" s="131"/>
      <c r="I764" s="131"/>
      <c r="J764" s="131"/>
      <c r="K764" s="131"/>
      <c r="L764" s="131"/>
      <c r="M764" s="131"/>
      <c r="N764" s="131"/>
      <c r="O764" s="131"/>
      <c r="P764" s="131"/>
    </row>
    <row r="765">
      <c r="F765" s="131"/>
      <c r="G765" s="131"/>
      <c r="H765" s="131"/>
      <c r="I765" s="131"/>
      <c r="J765" s="131"/>
      <c r="K765" s="131"/>
      <c r="L765" s="131"/>
      <c r="M765" s="131"/>
      <c r="N765" s="131"/>
      <c r="O765" s="131"/>
      <c r="P765" s="131"/>
    </row>
    <row r="766">
      <c r="F766" s="131"/>
      <c r="G766" s="131"/>
      <c r="H766" s="131"/>
      <c r="I766" s="131"/>
      <c r="J766" s="131"/>
      <c r="K766" s="131"/>
      <c r="L766" s="131"/>
      <c r="M766" s="131"/>
      <c r="N766" s="131"/>
      <c r="O766" s="131"/>
      <c r="P766" s="131"/>
    </row>
    <row r="767">
      <c r="F767" s="131"/>
      <c r="G767" s="131"/>
      <c r="H767" s="131"/>
      <c r="I767" s="131"/>
      <c r="J767" s="131"/>
      <c r="K767" s="131"/>
      <c r="L767" s="131"/>
      <c r="M767" s="131"/>
      <c r="N767" s="131"/>
      <c r="O767" s="131"/>
      <c r="P767" s="131"/>
    </row>
    <row r="768">
      <c r="F768" s="131"/>
      <c r="G768" s="131"/>
      <c r="H768" s="131"/>
      <c r="I768" s="131"/>
      <c r="J768" s="131"/>
      <c r="K768" s="131"/>
      <c r="L768" s="131"/>
      <c r="M768" s="131"/>
      <c r="N768" s="131"/>
      <c r="O768" s="131"/>
      <c r="P768" s="131"/>
    </row>
    <row r="769">
      <c r="F769" s="131"/>
      <c r="G769" s="131"/>
      <c r="H769" s="131"/>
      <c r="I769" s="131"/>
      <c r="J769" s="131"/>
      <c r="K769" s="131"/>
      <c r="L769" s="131"/>
      <c r="M769" s="131"/>
      <c r="N769" s="131"/>
      <c r="O769" s="131"/>
      <c r="P769" s="131"/>
    </row>
    <row r="770">
      <c r="F770" s="131"/>
      <c r="G770" s="131"/>
      <c r="H770" s="131"/>
      <c r="I770" s="131"/>
      <c r="J770" s="131"/>
      <c r="K770" s="131"/>
      <c r="L770" s="131"/>
      <c r="M770" s="131"/>
      <c r="N770" s="131"/>
      <c r="O770" s="131"/>
      <c r="P770" s="131"/>
    </row>
    <row r="771">
      <c r="F771" s="131"/>
      <c r="G771" s="131"/>
      <c r="H771" s="131"/>
      <c r="I771" s="131"/>
      <c r="J771" s="131"/>
      <c r="K771" s="131"/>
      <c r="L771" s="131"/>
      <c r="M771" s="131"/>
      <c r="N771" s="131"/>
      <c r="O771" s="131"/>
      <c r="P771" s="131"/>
    </row>
    <row r="772">
      <c r="F772" s="131"/>
      <c r="G772" s="131"/>
      <c r="H772" s="131"/>
      <c r="I772" s="131"/>
      <c r="J772" s="131"/>
      <c r="K772" s="131"/>
      <c r="L772" s="131"/>
      <c r="M772" s="131"/>
      <c r="N772" s="131"/>
      <c r="O772" s="131"/>
      <c r="P772" s="131"/>
    </row>
    <row r="773">
      <c r="F773" s="131"/>
      <c r="G773" s="131"/>
      <c r="H773" s="131"/>
      <c r="I773" s="131"/>
      <c r="J773" s="131"/>
      <c r="K773" s="131"/>
      <c r="L773" s="131"/>
      <c r="M773" s="131"/>
      <c r="N773" s="131"/>
      <c r="O773" s="131"/>
      <c r="P773" s="131"/>
    </row>
    <row r="774">
      <c r="F774" s="131"/>
      <c r="G774" s="131"/>
      <c r="H774" s="131"/>
      <c r="I774" s="131"/>
      <c r="J774" s="131"/>
      <c r="K774" s="131"/>
      <c r="L774" s="131"/>
      <c r="M774" s="131"/>
      <c r="N774" s="131"/>
      <c r="O774" s="131"/>
      <c r="P774" s="131"/>
    </row>
    <row r="775">
      <c r="F775" s="131"/>
      <c r="G775" s="131"/>
      <c r="H775" s="131"/>
      <c r="I775" s="131"/>
      <c r="J775" s="131"/>
      <c r="K775" s="131"/>
      <c r="L775" s="131"/>
      <c r="M775" s="131"/>
      <c r="N775" s="131"/>
      <c r="O775" s="131"/>
      <c r="P775" s="131"/>
    </row>
    <row r="776">
      <c r="F776" s="131"/>
      <c r="G776" s="131"/>
      <c r="H776" s="131"/>
      <c r="I776" s="131"/>
      <c r="J776" s="131"/>
      <c r="K776" s="131"/>
      <c r="L776" s="131"/>
      <c r="M776" s="131"/>
      <c r="N776" s="131"/>
      <c r="O776" s="131"/>
      <c r="P776" s="131"/>
    </row>
    <row r="777">
      <c r="F777" s="131"/>
      <c r="G777" s="131"/>
      <c r="H777" s="131"/>
      <c r="I777" s="131"/>
      <c r="J777" s="131"/>
      <c r="K777" s="131"/>
      <c r="L777" s="131"/>
      <c r="M777" s="131"/>
      <c r="N777" s="131"/>
      <c r="O777" s="131"/>
      <c r="P777" s="131"/>
    </row>
    <row r="778">
      <c r="F778" s="131"/>
      <c r="G778" s="131"/>
      <c r="H778" s="131"/>
      <c r="I778" s="131"/>
      <c r="J778" s="131"/>
      <c r="K778" s="131"/>
      <c r="L778" s="131"/>
      <c r="M778" s="131"/>
      <c r="N778" s="131"/>
      <c r="O778" s="131"/>
      <c r="P778" s="131"/>
    </row>
    <row r="779">
      <c r="F779" s="131"/>
      <c r="G779" s="131"/>
      <c r="H779" s="131"/>
      <c r="I779" s="131"/>
      <c r="J779" s="131"/>
      <c r="K779" s="131"/>
      <c r="L779" s="131"/>
      <c r="M779" s="131"/>
      <c r="N779" s="131"/>
      <c r="O779" s="131"/>
      <c r="P779" s="131"/>
    </row>
    <row r="780">
      <c r="F780" s="131"/>
      <c r="G780" s="131"/>
      <c r="H780" s="131"/>
      <c r="I780" s="131"/>
      <c r="J780" s="131"/>
      <c r="K780" s="131"/>
      <c r="L780" s="131"/>
      <c r="M780" s="131"/>
      <c r="N780" s="131"/>
      <c r="O780" s="131"/>
      <c r="P780" s="131"/>
    </row>
    <row r="781">
      <c r="F781" s="131"/>
      <c r="G781" s="131"/>
      <c r="H781" s="131"/>
      <c r="I781" s="131"/>
      <c r="J781" s="131"/>
      <c r="K781" s="131"/>
      <c r="L781" s="131"/>
      <c r="M781" s="131"/>
      <c r="N781" s="131"/>
      <c r="O781" s="131"/>
      <c r="P781" s="131"/>
    </row>
    <row r="782">
      <c r="F782" s="131"/>
      <c r="G782" s="131"/>
      <c r="H782" s="131"/>
      <c r="I782" s="131"/>
      <c r="J782" s="131"/>
      <c r="K782" s="131"/>
      <c r="L782" s="131"/>
      <c r="M782" s="131"/>
      <c r="N782" s="131"/>
      <c r="O782" s="131"/>
      <c r="P782" s="131"/>
    </row>
    <row r="783">
      <c r="F783" s="131"/>
      <c r="G783" s="131"/>
      <c r="H783" s="131"/>
      <c r="I783" s="131"/>
      <c r="J783" s="131"/>
      <c r="K783" s="131"/>
      <c r="L783" s="131"/>
      <c r="M783" s="131"/>
      <c r="N783" s="131"/>
      <c r="O783" s="131"/>
      <c r="P783" s="131"/>
    </row>
    <row r="784">
      <c r="F784" s="131"/>
      <c r="G784" s="131"/>
      <c r="H784" s="131"/>
      <c r="I784" s="131"/>
      <c r="J784" s="131"/>
      <c r="K784" s="131"/>
      <c r="L784" s="131"/>
      <c r="M784" s="131"/>
      <c r="N784" s="131"/>
      <c r="O784" s="131"/>
      <c r="P784" s="131"/>
    </row>
    <row r="785">
      <c r="F785" s="131"/>
      <c r="G785" s="131"/>
      <c r="H785" s="131"/>
      <c r="I785" s="131"/>
      <c r="J785" s="131"/>
      <c r="K785" s="131"/>
      <c r="L785" s="131"/>
      <c r="M785" s="131"/>
      <c r="N785" s="131"/>
      <c r="O785" s="131"/>
      <c r="P785" s="131"/>
    </row>
    <row r="786">
      <c r="F786" s="131"/>
      <c r="G786" s="131"/>
      <c r="H786" s="131"/>
      <c r="I786" s="131"/>
      <c r="J786" s="131"/>
      <c r="K786" s="131"/>
      <c r="L786" s="131"/>
      <c r="M786" s="131"/>
      <c r="N786" s="131"/>
      <c r="O786" s="131"/>
      <c r="P786" s="131"/>
    </row>
    <row r="787">
      <c r="F787" s="131"/>
      <c r="G787" s="131"/>
      <c r="H787" s="131"/>
      <c r="I787" s="131"/>
      <c r="J787" s="131"/>
      <c r="K787" s="131"/>
      <c r="L787" s="131"/>
      <c r="M787" s="131"/>
      <c r="N787" s="131"/>
      <c r="O787" s="131"/>
      <c r="P787" s="131"/>
    </row>
    <row r="788">
      <c r="F788" s="131"/>
      <c r="G788" s="131"/>
      <c r="H788" s="131"/>
      <c r="I788" s="131"/>
      <c r="J788" s="131"/>
      <c r="K788" s="131"/>
      <c r="L788" s="131"/>
      <c r="M788" s="131"/>
      <c r="N788" s="131"/>
      <c r="O788" s="131"/>
      <c r="P788" s="131"/>
    </row>
    <row r="789">
      <c r="F789" s="131"/>
      <c r="G789" s="131"/>
      <c r="H789" s="131"/>
      <c r="I789" s="131"/>
      <c r="J789" s="131"/>
      <c r="K789" s="131"/>
      <c r="L789" s="131"/>
      <c r="M789" s="131"/>
      <c r="N789" s="131"/>
      <c r="O789" s="131"/>
      <c r="P789" s="131"/>
    </row>
    <row r="790">
      <c r="F790" s="131"/>
      <c r="G790" s="131"/>
      <c r="H790" s="131"/>
      <c r="I790" s="131"/>
      <c r="J790" s="131"/>
      <c r="K790" s="131"/>
      <c r="L790" s="131"/>
      <c r="M790" s="131"/>
      <c r="N790" s="131"/>
      <c r="O790" s="131"/>
      <c r="P790" s="131"/>
    </row>
    <row r="791">
      <c r="F791" s="131"/>
      <c r="G791" s="131"/>
      <c r="H791" s="131"/>
      <c r="I791" s="131"/>
      <c r="J791" s="131"/>
      <c r="K791" s="131"/>
      <c r="L791" s="131"/>
      <c r="M791" s="131"/>
      <c r="N791" s="131"/>
      <c r="O791" s="131"/>
      <c r="P791" s="131"/>
    </row>
    <row r="792">
      <c r="F792" s="131"/>
      <c r="G792" s="131"/>
      <c r="H792" s="131"/>
      <c r="I792" s="131"/>
      <c r="J792" s="131"/>
      <c r="K792" s="131"/>
      <c r="L792" s="131"/>
      <c r="M792" s="131"/>
      <c r="N792" s="131"/>
      <c r="O792" s="131"/>
      <c r="P792" s="131"/>
    </row>
    <row r="793">
      <c r="F793" s="131"/>
      <c r="G793" s="131"/>
      <c r="H793" s="131"/>
      <c r="I793" s="131"/>
      <c r="J793" s="131"/>
      <c r="K793" s="131"/>
      <c r="L793" s="131"/>
      <c r="M793" s="131"/>
      <c r="N793" s="131"/>
      <c r="O793" s="131"/>
      <c r="P793" s="131"/>
    </row>
    <row r="794">
      <c r="F794" s="131"/>
      <c r="G794" s="131"/>
      <c r="H794" s="131"/>
      <c r="I794" s="131"/>
      <c r="J794" s="131"/>
      <c r="K794" s="131"/>
      <c r="L794" s="131"/>
      <c r="M794" s="131"/>
      <c r="N794" s="131"/>
      <c r="O794" s="131"/>
      <c r="P794" s="131"/>
    </row>
    <row r="795">
      <c r="F795" s="131"/>
      <c r="G795" s="131"/>
      <c r="H795" s="131"/>
      <c r="I795" s="131"/>
      <c r="J795" s="131"/>
      <c r="K795" s="131"/>
      <c r="L795" s="131"/>
      <c r="M795" s="131"/>
      <c r="N795" s="131"/>
      <c r="O795" s="131"/>
      <c r="P795" s="131"/>
    </row>
    <row r="796">
      <c r="F796" s="131"/>
      <c r="G796" s="131"/>
      <c r="H796" s="131"/>
      <c r="I796" s="131"/>
      <c r="J796" s="131"/>
      <c r="K796" s="131"/>
      <c r="L796" s="131"/>
      <c r="M796" s="131"/>
      <c r="N796" s="131"/>
      <c r="O796" s="131"/>
      <c r="P796" s="131"/>
    </row>
    <row r="797">
      <c r="F797" s="131"/>
      <c r="G797" s="131"/>
      <c r="H797" s="131"/>
      <c r="I797" s="131"/>
      <c r="J797" s="131"/>
      <c r="K797" s="131"/>
      <c r="L797" s="131"/>
      <c r="M797" s="131"/>
      <c r="N797" s="131"/>
      <c r="O797" s="131"/>
      <c r="P797" s="131"/>
    </row>
    <row r="798">
      <c r="F798" s="131"/>
      <c r="G798" s="131"/>
      <c r="H798" s="131"/>
      <c r="I798" s="131"/>
      <c r="J798" s="131"/>
      <c r="K798" s="131"/>
      <c r="L798" s="131"/>
      <c r="M798" s="131"/>
      <c r="N798" s="131"/>
      <c r="O798" s="131"/>
      <c r="P798" s="131"/>
    </row>
    <row r="799">
      <c r="F799" s="131"/>
      <c r="G799" s="131"/>
      <c r="H799" s="131"/>
      <c r="I799" s="131"/>
      <c r="J799" s="131"/>
      <c r="K799" s="131"/>
      <c r="L799" s="131"/>
      <c r="M799" s="131"/>
      <c r="N799" s="131"/>
      <c r="O799" s="131"/>
      <c r="P799" s="131"/>
    </row>
    <row r="800">
      <c r="F800" s="131"/>
      <c r="G800" s="131"/>
      <c r="H800" s="131"/>
      <c r="I800" s="131"/>
      <c r="J800" s="131"/>
      <c r="K800" s="131"/>
      <c r="L800" s="131"/>
      <c r="M800" s="131"/>
      <c r="N800" s="131"/>
      <c r="O800" s="131"/>
      <c r="P800" s="131"/>
    </row>
    <row r="801">
      <c r="F801" s="131"/>
      <c r="G801" s="131"/>
      <c r="H801" s="131"/>
      <c r="I801" s="131"/>
      <c r="J801" s="131"/>
      <c r="K801" s="131"/>
      <c r="L801" s="131"/>
      <c r="M801" s="131"/>
      <c r="N801" s="131"/>
      <c r="O801" s="131"/>
      <c r="P801" s="131"/>
    </row>
    <row r="802">
      <c r="F802" s="131"/>
      <c r="G802" s="131"/>
      <c r="H802" s="131"/>
      <c r="I802" s="131"/>
      <c r="J802" s="131"/>
      <c r="K802" s="131"/>
      <c r="L802" s="131"/>
      <c r="M802" s="131"/>
      <c r="N802" s="131"/>
      <c r="O802" s="131"/>
      <c r="P802" s="131"/>
    </row>
    <row r="803">
      <c r="F803" s="131"/>
      <c r="G803" s="131"/>
      <c r="H803" s="131"/>
      <c r="I803" s="131"/>
      <c r="J803" s="131"/>
      <c r="K803" s="131"/>
      <c r="L803" s="131"/>
      <c r="M803" s="131"/>
      <c r="N803" s="131"/>
      <c r="O803" s="131"/>
      <c r="P803" s="131"/>
    </row>
    <row r="804">
      <c r="F804" s="131"/>
      <c r="G804" s="131"/>
      <c r="H804" s="131"/>
      <c r="I804" s="131"/>
      <c r="J804" s="131"/>
      <c r="K804" s="131"/>
      <c r="L804" s="131"/>
      <c r="M804" s="131"/>
      <c r="N804" s="131"/>
      <c r="O804" s="131"/>
      <c r="P804" s="131"/>
    </row>
    <row r="805">
      <c r="F805" s="131"/>
      <c r="G805" s="131"/>
      <c r="H805" s="131"/>
      <c r="I805" s="131"/>
      <c r="J805" s="131"/>
      <c r="K805" s="131"/>
      <c r="L805" s="131"/>
      <c r="M805" s="131"/>
      <c r="N805" s="131"/>
      <c r="O805" s="131"/>
      <c r="P805" s="131"/>
    </row>
    <row r="806">
      <c r="F806" s="131"/>
      <c r="G806" s="131"/>
      <c r="H806" s="131"/>
      <c r="I806" s="131"/>
      <c r="J806" s="131"/>
      <c r="K806" s="131"/>
      <c r="L806" s="131"/>
      <c r="M806" s="131"/>
      <c r="N806" s="131"/>
      <c r="O806" s="131"/>
      <c r="P806" s="131"/>
    </row>
    <row r="807">
      <c r="F807" s="131"/>
      <c r="G807" s="131"/>
      <c r="H807" s="131"/>
      <c r="I807" s="131"/>
      <c r="J807" s="131"/>
      <c r="K807" s="131"/>
      <c r="L807" s="131"/>
      <c r="M807" s="131"/>
      <c r="N807" s="131"/>
      <c r="O807" s="131"/>
      <c r="P807" s="131"/>
    </row>
    <row r="808">
      <c r="F808" s="131"/>
      <c r="G808" s="131"/>
      <c r="H808" s="131"/>
      <c r="I808" s="131"/>
      <c r="J808" s="131"/>
      <c r="K808" s="131"/>
      <c r="L808" s="131"/>
      <c r="M808" s="131"/>
      <c r="N808" s="131"/>
      <c r="O808" s="131"/>
      <c r="P808" s="131"/>
    </row>
    <row r="809">
      <c r="F809" s="131"/>
      <c r="G809" s="131"/>
      <c r="H809" s="131"/>
      <c r="I809" s="131"/>
      <c r="J809" s="131"/>
      <c r="K809" s="131"/>
      <c r="L809" s="131"/>
      <c r="M809" s="131"/>
      <c r="N809" s="131"/>
      <c r="O809" s="131"/>
      <c r="P809" s="131"/>
    </row>
    <row r="810">
      <c r="F810" s="131"/>
      <c r="G810" s="131"/>
      <c r="H810" s="131"/>
      <c r="I810" s="131"/>
      <c r="J810" s="131"/>
      <c r="K810" s="131"/>
      <c r="L810" s="131"/>
      <c r="M810" s="131"/>
      <c r="N810" s="131"/>
      <c r="O810" s="131"/>
      <c r="P810" s="131"/>
    </row>
    <row r="811">
      <c r="F811" s="131"/>
      <c r="G811" s="131"/>
      <c r="H811" s="131"/>
      <c r="I811" s="131"/>
      <c r="J811" s="131"/>
      <c r="K811" s="131"/>
      <c r="L811" s="131"/>
      <c r="M811" s="131"/>
      <c r="N811" s="131"/>
      <c r="O811" s="131"/>
      <c r="P811" s="131"/>
    </row>
    <row r="812">
      <c r="F812" s="131"/>
      <c r="G812" s="131"/>
      <c r="H812" s="131"/>
      <c r="I812" s="131"/>
      <c r="J812" s="131"/>
      <c r="K812" s="131"/>
      <c r="L812" s="131"/>
      <c r="M812" s="131"/>
      <c r="N812" s="131"/>
      <c r="O812" s="131"/>
      <c r="P812" s="131"/>
    </row>
    <row r="813">
      <c r="F813" s="131"/>
      <c r="G813" s="131"/>
      <c r="H813" s="131"/>
      <c r="I813" s="131"/>
      <c r="J813" s="131"/>
      <c r="K813" s="131"/>
      <c r="L813" s="131"/>
      <c r="M813" s="131"/>
      <c r="N813" s="131"/>
      <c r="O813" s="131"/>
      <c r="P813" s="131"/>
    </row>
    <row r="814">
      <c r="F814" s="131"/>
      <c r="G814" s="131"/>
      <c r="H814" s="131"/>
      <c r="I814" s="131"/>
      <c r="J814" s="131"/>
      <c r="K814" s="131"/>
      <c r="L814" s="131"/>
      <c r="M814" s="131"/>
      <c r="N814" s="131"/>
      <c r="O814" s="131"/>
      <c r="P814" s="131"/>
    </row>
    <row r="815">
      <c r="F815" s="131"/>
      <c r="G815" s="131"/>
      <c r="H815" s="131"/>
      <c r="I815" s="131"/>
      <c r="J815" s="131"/>
      <c r="K815" s="131"/>
      <c r="L815" s="131"/>
      <c r="M815" s="131"/>
      <c r="N815" s="131"/>
      <c r="O815" s="131"/>
      <c r="P815" s="131"/>
    </row>
    <row r="816">
      <c r="F816" s="131"/>
      <c r="G816" s="131"/>
      <c r="H816" s="131"/>
      <c r="I816" s="131"/>
      <c r="J816" s="131"/>
      <c r="K816" s="131"/>
      <c r="L816" s="131"/>
      <c r="M816" s="131"/>
      <c r="N816" s="131"/>
      <c r="O816" s="131"/>
      <c r="P816" s="131"/>
    </row>
    <row r="817">
      <c r="F817" s="131"/>
      <c r="G817" s="131"/>
      <c r="H817" s="131"/>
      <c r="I817" s="131"/>
      <c r="J817" s="131"/>
      <c r="K817" s="131"/>
      <c r="L817" s="131"/>
      <c r="M817" s="131"/>
      <c r="N817" s="131"/>
      <c r="O817" s="131"/>
      <c r="P817" s="131"/>
    </row>
    <row r="818">
      <c r="F818" s="131"/>
      <c r="G818" s="131"/>
      <c r="H818" s="131"/>
      <c r="I818" s="131"/>
      <c r="J818" s="131"/>
      <c r="K818" s="131"/>
      <c r="L818" s="131"/>
      <c r="M818" s="131"/>
      <c r="N818" s="131"/>
      <c r="O818" s="131"/>
      <c r="P818" s="131"/>
    </row>
    <row r="819">
      <c r="F819" s="131"/>
      <c r="G819" s="131"/>
      <c r="H819" s="131"/>
      <c r="I819" s="131"/>
      <c r="J819" s="131"/>
      <c r="K819" s="131"/>
      <c r="L819" s="131"/>
      <c r="M819" s="131"/>
      <c r="N819" s="131"/>
      <c r="O819" s="131"/>
      <c r="P819" s="131"/>
    </row>
    <row r="820">
      <c r="F820" s="131"/>
      <c r="G820" s="131"/>
      <c r="H820" s="131"/>
      <c r="I820" s="131"/>
      <c r="J820" s="131"/>
      <c r="K820" s="131"/>
      <c r="L820" s="131"/>
      <c r="M820" s="131"/>
      <c r="N820" s="131"/>
      <c r="O820" s="131"/>
      <c r="P820" s="131"/>
    </row>
    <row r="821">
      <c r="F821" s="131"/>
      <c r="G821" s="131"/>
      <c r="H821" s="131"/>
      <c r="I821" s="131"/>
      <c r="J821" s="131"/>
      <c r="K821" s="131"/>
      <c r="L821" s="131"/>
      <c r="M821" s="131"/>
      <c r="N821" s="131"/>
      <c r="O821" s="131"/>
      <c r="P821" s="131"/>
    </row>
    <row r="822">
      <c r="F822" s="131"/>
      <c r="G822" s="131"/>
      <c r="H822" s="131"/>
      <c r="I822" s="131"/>
      <c r="J822" s="131"/>
      <c r="K822" s="131"/>
      <c r="L822" s="131"/>
      <c r="M822" s="131"/>
      <c r="N822" s="131"/>
      <c r="O822" s="131"/>
      <c r="P822" s="131"/>
    </row>
    <row r="823">
      <c r="F823" s="131"/>
      <c r="G823" s="131"/>
      <c r="H823" s="131"/>
      <c r="I823" s="131"/>
      <c r="J823" s="131"/>
      <c r="K823" s="131"/>
      <c r="L823" s="131"/>
      <c r="M823" s="131"/>
      <c r="N823" s="131"/>
      <c r="O823" s="131"/>
      <c r="P823" s="131"/>
    </row>
    <row r="824">
      <c r="F824" s="131"/>
      <c r="G824" s="131"/>
      <c r="H824" s="131"/>
      <c r="I824" s="131"/>
      <c r="J824" s="131"/>
      <c r="K824" s="131"/>
      <c r="L824" s="131"/>
      <c r="M824" s="131"/>
      <c r="N824" s="131"/>
      <c r="O824" s="131"/>
      <c r="P824" s="131"/>
    </row>
    <row r="825">
      <c r="F825" s="131"/>
      <c r="G825" s="131"/>
      <c r="H825" s="131"/>
      <c r="I825" s="131"/>
      <c r="J825" s="131"/>
      <c r="K825" s="131"/>
      <c r="L825" s="131"/>
      <c r="M825" s="131"/>
      <c r="N825" s="131"/>
      <c r="O825" s="131"/>
      <c r="P825" s="131"/>
    </row>
    <row r="826">
      <c r="F826" s="131"/>
      <c r="G826" s="131"/>
      <c r="H826" s="131"/>
      <c r="I826" s="131"/>
      <c r="J826" s="131"/>
      <c r="K826" s="131"/>
      <c r="L826" s="131"/>
      <c r="M826" s="131"/>
      <c r="N826" s="131"/>
      <c r="O826" s="131"/>
      <c r="P826" s="131"/>
    </row>
    <row r="827">
      <c r="F827" s="131"/>
      <c r="G827" s="131"/>
      <c r="H827" s="131"/>
      <c r="I827" s="131"/>
      <c r="J827" s="131"/>
      <c r="K827" s="131"/>
      <c r="L827" s="131"/>
      <c r="M827" s="131"/>
      <c r="N827" s="131"/>
      <c r="O827" s="131"/>
      <c r="P827" s="131"/>
    </row>
    <row r="828">
      <c r="F828" s="131"/>
      <c r="G828" s="131"/>
      <c r="H828" s="131"/>
      <c r="I828" s="131"/>
      <c r="J828" s="131"/>
      <c r="K828" s="131"/>
      <c r="L828" s="131"/>
      <c r="M828" s="131"/>
      <c r="N828" s="131"/>
      <c r="O828" s="131"/>
      <c r="P828" s="131"/>
    </row>
    <row r="829">
      <c r="F829" s="131"/>
      <c r="G829" s="131"/>
      <c r="H829" s="131"/>
      <c r="I829" s="131"/>
      <c r="J829" s="131"/>
      <c r="K829" s="131"/>
      <c r="L829" s="131"/>
      <c r="M829" s="131"/>
      <c r="N829" s="131"/>
      <c r="O829" s="131"/>
      <c r="P829" s="131"/>
    </row>
    <row r="830">
      <c r="F830" s="131"/>
      <c r="G830" s="131"/>
      <c r="H830" s="131"/>
      <c r="I830" s="131"/>
      <c r="J830" s="131"/>
      <c r="K830" s="131"/>
      <c r="L830" s="131"/>
      <c r="M830" s="131"/>
      <c r="N830" s="131"/>
      <c r="O830" s="131"/>
      <c r="P830" s="131"/>
    </row>
    <row r="831">
      <c r="F831" s="131"/>
      <c r="G831" s="131"/>
      <c r="H831" s="131"/>
      <c r="I831" s="131"/>
      <c r="J831" s="131"/>
      <c r="K831" s="131"/>
      <c r="L831" s="131"/>
      <c r="M831" s="131"/>
      <c r="N831" s="131"/>
      <c r="O831" s="131"/>
      <c r="P831" s="131"/>
    </row>
    <row r="832">
      <c r="F832" s="131"/>
      <c r="G832" s="131"/>
      <c r="H832" s="131"/>
      <c r="I832" s="131"/>
      <c r="J832" s="131"/>
      <c r="K832" s="131"/>
      <c r="L832" s="131"/>
      <c r="M832" s="131"/>
      <c r="N832" s="131"/>
      <c r="O832" s="131"/>
      <c r="P832" s="131"/>
    </row>
    <row r="833">
      <c r="F833" s="131"/>
      <c r="G833" s="131"/>
      <c r="H833" s="131"/>
      <c r="I833" s="131"/>
      <c r="J833" s="131"/>
      <c r="K833" s="131"/>
      <c r="L833" s="131"/>
      <c r="M833" s="131"/>
      <c r="N833" s="131"/>
      <c r="O833" s="131"/>
      <c r="P833" s="131"/>
    </row>
    <row r="834">
      <c r="F834" s="131"/>
      <c r="G834" s="131"/>
      <c r="H834" s="131"/>
      <c r="I834" s="131"/>
      <c r="J834" s="131"/>
      <c r="K834" s="131"/>
      <c r="L834" s="131"/>
      <c r="M834" s="131"/>
      <c r="N834" s="131"/>
      <c r="O834" s="131"/>
      <c r="P834" s="131"/>
    </row>
    <row r="835">
      <c r="F835" s="131"/>
      <c r="G835" s="131"/>
      <c r="H835" s="131"/>
      <c r="I835" s="131"/>
      <c r="J835" s="131"/>
      <c r="K835" s="131"/>
      <c r="L835" s="131"/>
      <c r="M835" s="131"/>
      <c r="N835" s="131"/>
      <c r="O835" s="131"/>
      <c r="P835" s="131"/>
    </row>
    <row r="836">
      <c r="F836" s="131"/>
      <c r="G836" s="131"/>
      <c r="H836" s="131"/>
      <c r="I836" s="131"/>
      <c r="J836" s="131"/>
      <c r="K836" s="131"/>
      <c r="L836" s="131"/>
      <c r="M836" s="131"/>
      <c r="N836" s="131"/>
      <c r="O836" s="131"/>
      <c r="P836" s="131"/>
    </row>
    <row r="837">
      <c r="F837" s="131"/>
      <c r="G837" s="131"/>
      <c r="H837" s="131"/>
      <c r="I837" s="131"/>
      <c r="J837" s="131"/>
      <c r="K837" s="131"/>
      <c r="L837" s="131"/>
      <c r="M837" s="131"/>
      <c r="N837" s="131"/>
      <c r="O837" s="131"/>
      <c r="P837" s="131"/>
    </row>
    <row r="838">
      <c r="F838" s="131"/>
      <c r="G838" s="131"/>
      <c r="H838" s="131"/>
      <c r="I838" s="131"/>
      <c r="J838" s="131"/>
      <c r="K838" s="131"/>
      <c r="L838" s="131"/>
      <c r="M838" s="131"/>
      <c r="N838" s="131"/>
      <c r="O838" s="131"/>
      <c r="P838" s="131"/>
    </row>
    <row r="839">
      <c r="F839" s="131"/>
      <c r="G839" s="131"/>
      <c r="H839" s="131"/>
      <c r="I839" s="131"/>
      <c r="J839" s="131"/>
      <c r="K839" s="131"/>
      <c r="L839" s="131"/>
      <c r="M839" s="131"/>
      <c r="N839" s="131"/>
      <c r="O839" s="131"/>
      <c r="P839" s="131"/>
    </row>
    <row r="840">
      <c r="F840" s="131"/>
      <c r="G840" s="131"/>
      <c r="H840" s="131"/>
      <c r="I840" s="131"/>
      <c r="J840" s="131"/>
      <c r="K840" s="131"/>
      <c r="L840" s="131"/>
      <c r="M840" s="131"/>
      <c r="N840" s="131"/>
      <c r="O840" s="131"/>
      <c r="P840" s="131"/>
    </row>
    <row r="841">
      <c r="F841" s="131"/>
      <c r="G841" s="131"/>
      <c r="H841" s="131"/>
      <c r="I841" s="131"/>
      <c r="J841" s="131"/>
      <c r="K841" s="131"/>
      <c r="L841" s="131"/>
      <c r="M841" s="131"/>
      <c r="N841" s="131"/>
      <c r="O841" s="131"/>
      <c r="P841" s="131"/>
    </row>
    <row r="842">
      <c r="F842" s="131"/>
      <c r="G842" s="131"/>
      <c r="H842" s="131"/>
      <c r="I842" s="131"/>
      <c r="J842" s="131"/>
      <c r="K842" s="131"/>
      <c r="L842" s="131"/>
      <c r="M842" s="131"/>
      <c r="N842" s="131"/>
      <c r="O842" s="131"/>
      <c r="P842" s="131"/>
    </row>
    <row r="843">
      <c r="F843" s="131"/>
      <c r="G843" s="131"/>
      <c r="H843" s="131"/>
      <c r="I843" s="131"/>
      <c r="J843" s="131"/>
      <c r="K843" s="131"/>
      <c r="L843" s="131"/>
      <c r="M843" s="131"/>
      <c r="N843" s="131"/>
      <c r="O843" s="131"/>
      <c r="P843" s="131"/>
    </row>
    <row r="844">
      <c r="F844" s="131"/>
      <c r="G844" s="131"/>
      <c r="H844" s="131"/>
      <c r="I844" s="131"/>
      <c r="J844" s="131"/>
      <c r="K844" s="131"/>
      <c r="L844" s="131"/>
      <c r="M844" s="131"/>
      <c r="N844" s="131"/>
      <c r="O844" s="131"/>
      <c r="P844" s="131"/>
    </row>
    <row r="845">
      <c r="F845" s="131"/>
      <c r="G845" s="131"/>
      <c r="H845" s="131"/>
      <c r="I845" s="131"/>
      <c r="J845" s="131"/>
      <c r="K845" s="131"/>
      <c r="L845" s="131"/>
      <c r="M845" s="131"/>
      <c r="N845" s="131"/>
      <c r="O845" s="131"/>
      <c r="P845" s="131"/>
    </row>
    <row r="846">
      <c r="F846" s="131"/>
      <c r="G846" s="131"/>
      <c r="H846" s="131"/>
      <c r="I846" s="131"/>
      <c r="J846" s="131"/>
      <c r="K846" s="131"/>
      <c r="L846" s="131"/>
      <c r="M846" s="131"/>
      <c r="N846" s="131"/>
      <c r="O846" s="131"/>
      <c r="P846" s="131"/>
    </row>
    <row r="847">
      <c r="F847" s="131"/>
      <c r="G847" s="131"/>
      <c r="H847" s="131"/>
      <c r="I847" s="131"/>
      <c r="J847" s="131"/>
      <c r="K847" s="131"/>
      <c r="L847" s="131"/>
      <c r="M847" s="131"/>
      <c r="N847" s="131"/>
      <c r="O847" s="131"/>
      <c r="P847" s="131"/>
    </row>
    <row r="848">
      <c r="F848" s="131"/>
      <c r="G848" s="131"/>
      <c r="H848" s="131"/>
      <c r="I848" s="131"/>
      <c r="J848" s="131"/>
      <c r="K848" s="131"/>
      <c r="L848" s="131"/>
      <c r="M848" s="131"/>
      <c r="N848" s="131"/>
      <c r="O848" s="131"/>
      <c r="P848" s="131"/>
    </row>
    <row r="849">
      <c r="F849" s="131"/>
      <c r="G849" s="131"/>
      <c r="H849" s="131"/>
      <c r="I849" s="131"/>
      <c r="J849" s="131"/>
      <c r="K849" s="131"/>
      <c r="L849" s="131"/>
      <c r="M849" s="131"/>
      <c r="N849" s="131"/>
      <c r="O849" s="131"/>
      <c r="P849" s="131"/>
    </row>
    <row r="850">
      <c r="F850" s="131"/>
      <c r="G850" s="131"/>
      <c r="H850" s="131"/>
      <c r="I850" s="131"/>
      <c r="J850" s="131"/>
      <c r="K850" s="131"/>
      <c r="L850" s="131"/>
      <c r="M850" s="131"/>
      <c r="N850" s="131"/>
      <c r="O850" s="131"/>
      <c r="P850" s="131"/>
    </row>
    <row r="851">
      <c r="F851" s="131"/>
      <c r="G851" s="131"/>
      <c r="H851" s="131"/>
      <c r="I851" s="131"/>
      <c r="J851" s="131"/>
      <c r="K851" s="131"/>
      <c r="L851" s="131"/>
      <c r="M851" s="131"/>
      <c r="N851" s="131"/>
      <c r="O851" s="131"/>
      <c r="P851" s="131"/>
    </row>
    <row r="852">
      <c r="F852" s="131"/>
      <c r="G852" s="131"/>
      <c r="H852" s="131"/>
      <c r="I852" s="131"/>
      <c r="J852" s="131"/>
      <c r="K852" s="131"/>
      <c r="L852" s="131"/>
      <c r="M852" s="131"/>
      <c r="N852" s="131"/>
      <c r="O852" s="131"/>
      <c r="P852" s="131"/>
    </row>
    <row r="853">
      <c r="F853" s="131"/>
      <c r="G853" s="131"/>
      <c r="H853" s="131"/>
      <c r="I853" s="131"/>
      <c r="J853" s="131"/>
      <c r="K853" s="131"/>
      <c r="L853" s="131"/>
      <c r="M853" s="131"/>
      <c r="N853" s="131"/>
      <c r="O853" s="131"/>
      <c r="P853" s="131"/>
    </row>
    <row r="854">
      <c r="F854" s="131"/>
      <c r="G854" s="131"/>
      <c r="H854" s="131"/>
      <c r="I854" s="131"/>
      <c r="J854" s="131"/>
      <c r="K854" s="131"/>
      <c r="L854" s="131"/>
      <c r="M854" s="131"/>
      <c r="N854" s="131"/>
      <c r="O854" s="131"/>
      <c r="P854" s="131"/>
    </row>
    <row r="855">
      <c r="F855" s="131"/>
      <c r="G855" s="131"/>
      <c r="H855" s="131"/>
      <c r="I855" s="131"/>
      <c r="J855" s="131"/>
      <c r="K855" s="131"/>
      <c r="L855" s="131"/>
      <c r="M855" s="131"/>
      <c r="N855" s="131"/>
      <c r="O855" s="131"/>
      <c r="P855" s="131"/>
    </row>
    <row r="856">
      <c r="F856" s="131"/>
      <c r="G856" s="131"/>
      <c r="H856" s="131"/>
      <c r="I856" s="131"/>
      <c r="J856" s="131"/>
      <c r="K856" s="131"/>
      <c r="L856" s="131"/>
      <c r="M856" s="131"/>
      <c r="N856" s="131"/>
      <c r="O856" s="131"/>
      <c r="P856" s="131"/>
    </row>
    <row r="857">
      <c r="F857" s="131"/>
      <c r="G857" s="131"/>
      <c r="H857" s="131"/>
      <c r="I857" s="131"/>
      <c r="J857" s="131"/>
      <c r="K857" s="131"/>
      <c r="L857" s="131"/>
      <c r="M857" s="131"/>
      <c r="N857" s="131"/>
      <c r="O857" s="131"/>
      <c r="P857" s="131"/>
    </row>
    <row r="858">
      <c r="F858" s="131"/>
      <c r="G858" s="131"/>
      <c r="H858" s="131"/>
      <c r="I858" s="131"/>
      <c r="J858" s="131"/>
      <c r="K858" s="131"/>
      <c r="L858" s="131"/>
      <c r="M858" s="131"/>
      <c r="N858" s="131"/>
      <c r="O858" s="131"/>
      <c r="P858" s="131"/>
    </row>
    <row r="859">
      <c r="F859" s="131"/>
      <c r="G859" s="131"/>
      <c r="H859" s="131"/>
      <c r="I859" s="131"/>
      <c r="J859" s="131"/>
      <c r="K859" s="131"/>
      <c r="L859" s="131"/>
      <c r="M859" s="131"/>
      <c r="N859" s="131"/>
      <c r="O859" s="131"/>
      <c r="P859" s="131"/>
    </row>
    <row r="860">
      <c r="F860" s="131"/>
      <c r="G860" s="131"/>
      <c r="H860" s="131"/>
      <c r="I860" s="131"/>
      <c r="J860" s="131"/>
      <c r="K860" s="131"/>
      <c r="L860" s="131"/>
      <c r="M860" s="131"/>
      <c r="N860" s="131"/>
      <c r="O860" s="131"/>
      <c r="P860" s="131"/>
    </row>
    <row r="861">
      <c r="F861" s="131"/>
      <c r="G861" s="131"/>
      <c r="H861" s="131"/>
      <c r="I861" s="131"/>
      <c r="J861" s="131"/>
      <c r="K861" s="131"/>
      <c r="L861" s="131"/>
      <c r="M861" s="131"/>
      <c r="N861" s="131"/>
      <c r="O861" s="131"/>
      <c r="P861" s="131"/>
    </row>
    <row r="862">
      <c r="F862" s="131"/>
      <c r="G862" s="131"/>
      <c r="H862" s="131"/>
      <c r="I862" s="131"/>
      <c r="J862" s="131"/>
      <c r="K862" s="131"/>
      <c r="L862" s="131"/>
      <c r="M862" s="131"/>
      <c r="N862" s="131"/>
      <c r="O862" s="131"/>
      <c r="P862" s="131"/>
    </row>
    <row r="863">
      <c r="F863" s="131"/>
      <c r="G863" s="131"/>
      <c r="H863" s="131"/>
      <c r="I863" s="131"/>
      <c r="J863" s="131"/>
      <c r="K863" s="131"/>
      <c r="L863" s="131"/>
      <c r="M863" s="131"/>
      <c r="N863" s="131"/>
      <c r="O863" s="131"/>
      <c r="P863" s="131"/>
    </row>
    <row r="864">
      <c r="F864" s="131"/>
      <c r="G864" s="131"/>
      <c r="H864" s="131"/>
      <c r="I864" s="131"/>
      <c r="J864" s="131"/>
      <c r="K864" s="131"/>
      <c r="L864" s="131"/>
      <c r="M864" s="131"/>
      <c r="N864" s="131"/>
      <c r="O864" s="131"/>
      <c r="P864" s="131"/>
    </row>
    <row r="865">
      <c r="F865" s="131"/>
      <c r="G865" s="131"/>
      <c r="H865" s="131"/>
      <c r="I865" s="131"/>
      <c r="J865" s="131"/>
      <c r="K865" s="131"/>
      <c r="L865" s="131"/>
      <c r="M865" s="131"/>
      <c r="N865" s="131"/>
      <c r="O865" s="131"/>
      <c r="P865" s="131"/>
    </row>
    <row r="866">
      <c r="F866" s="131"/>
      <c r="G866" s="131"/>
      <c r="H866" s="131"/>
      <c r="I866" s="131"/>
      <c r="J866" s="131"/>
      <c r="K866" s="131"/>
      <c r="L866" s="131"/>
      <c r="M866" s="131"/>
      <c r="N866" s="131"/>
      <c r="O866" s="131"/>
      <c r="P866" s="131"/>
    </row>
    <row r="867">
      <c r="F867" s="131"/>
      <c r="G867" s="131"/>
      <c r="H867" s="131"/>
      <c r="I867" s="131"/>
      <c r="J867" s="131"/>
      <c r="K867" s="131"/>
      <c r="L867" s="131"/>
      <c r="M867" s="131"/>
      <c r="N867" s="131"/>
      <c r="O867" s="131"/>
      <c r="P867" s="131"/>
    </row>
    <row r="868">
      <c r="F868" s="131"/>
      <c r="G868" s="131"/>
      <c r="H868" s="131"/>
      <c r="I868" s="131"/>
      <c r="J868" s="131"/>
      <c r="K868" s="131"/>
      <c r="L868" s="131"/>
      <c r="M868" s="131"/>
      <c r="N868" s="131"/>
      <c r="O868" s="131"/>
      <c r="P868" s="131"/>
    </row>
    <row r="869">
      <c r="F869" s="131"/>
      <c r="G869" s="131"/>
      <c r="H869" s="131"/>
      <c r="I869" s="131"/>
      <c r="J869" s="131"/>
      <c r="K869" s="131"/>
      <c r="L869" s="131"/>
      <c r="M869" s="131"/>
      <c r="N869" s="131"/>
      <c r="O869" s="131"/>
      <c r="P869" s="131"/>
    </row>
    <row r="870">
      <c r="F870" s="131"/>
      <c r="G870" s="131"/>
      <c r="H870" s="131"/>
      <c r="I870" s="131"/>
      <c r="J870" s="131"/>
      <c r="K870" s="131"/>
      <c r="L870" s="131"/>
      <c r="M870" s="131"/>
      <c r="N870" s="131"/>
      <c r="O870" s="131"/>
      <c r="P870" s="131"/>
    </row>
    <row r="871">
      <c r="F871" s="131"/>
      <c r="G871" s="131"/>
      <c r="H871" s="131"/>
      <c r="I871" s="131"/>
      <c r="J871" s="131"/>
      <c r="K871" s="131"/>
      <c r="L871" s="131"/>
      <c r="M871" s="131"/>
      <c r="N871" s="131"/>
      <c r="O871" s="131"/>
      <c r="P871" s="131"/>
    </row>
    <row r="872">
      <c r="F872" s="131"/>
      <c r="G872" s="131"/>
      <c r="H872" s="131"/>
      <c r="I872" s="131"/>
      <c r="J872" s="131"/>
      <c r="K872" s="131"/>
      <c r="L872" s="131"/>
      <c r="M872" s="131"/>
      <c r="N872" s="131"/>
      <c r="O872" s="131"/>
      <c r="P872" s="131"/>
    </row>
    <row r="873">
      <c r="F873" s="131"/>
      <c r="G873" s="131"/>
      <c r="H873" s="131"/>
      <c r="I873" s="131"/>
      <c r="J873" s="131"/>
      <c r="K873" s="131"/>
      <c r="L873" s="131"/>
      <c r="M873" s="131"/>
      <c r="N873" s="131"/>
      <c r="O873" s="131"/>
      <c r="P873" s="131"/>
    </row>
    <row r="874">
      <c r="F874" s="131"/>
      <c r="G874" s="131"/>
      <c r="H874" s="131"/>
      <c r="I874" s="131"/>
      <c r="J874" s="131"/>
      <c r="K874" s="131"/>
      <c r="L874" s="131"/>
      <c r="M874" s="131"/>
      <c r="N874" s="131"/>
      <c r="O874" s="131"/>
      <c r="P874" s="131"/>
    </row>
    <row r="875">
      <c r="F875" s="131"/>
      <c r="G875" s="131"/>
      <c r="H875" s="131"/>
      <c r="I875" s="131"/>
      <c r="J875" s="131"/>
      <c r="K875" s="131"/>
      <c r="L875" s="131"/>
      <c r="M875" s="131"/>
      <c r="N875" s="131"/>
      <c r="O875" s="131"/>
      <c r="P875" s="131"/>
    </row>
    <row r="876">
      <c r="F876" s="131"/>
      <c r="G876" s="131"/>
      <c r="H876" s="131"/>
      <c r="I876" s="131"/>
      <c r="J876" s="131"/>
      <c r="K876" s="131"/>
      <c r="L876" s="131"/>
      <c r="M876" s="131"/>
      <c r="N876" s="131"/>
      <c r="O876" s="131"/>
      <c r="P876" s="131"/>
    </row>
    <row r="877">
      <c r="F877" s="131"/>
      <c r="G877" s="131"/>
      <c r="H877" s="131"/>
      <c r="I877" s="131"/>
      <c r="J877" s="131"/>
      <c r="K877" s="131"/>
      <c r="L877" s="131"/>
      <c r="M877" s="131"/>
      <c r="N877" s="131"/>
      <c r="O877" s="131"/>
      <c r="P877" s="131"/>
    </row>
    <row r="878">
      <c r="F878" s="131"/>
      <c r="G878" s="131"/>
      <c r="H878" s="131"/>
      <c r="I878" s="131"/>
      <c r="J878" s="131"/>
      <c r="K878" s="131"/>
      <c r="L878" s="131"/>
      <c r="M878" s="131"/>
      <c r="N878" s="131"/>
      <c r="O878" s="131"/>
      <c r="P878" s="131"/>
    </row>
    <row r="879">
      <c r="F879" s="131"/>
      <c r="G879" s="131"/>
      <c r="H879" s="131"/>
      <c r="I879" s="131"/>
      <c r="J879" s="131"/>
      <c r="K879" s="131"/>
      <c r="L879" s="131"/>
      <c r="M879" s="131"/>
      <c r="N879" s="131"/>
      <c r="O879" s="131"/>
      <c r="P879" s="131"/>
    </row>
    <row r="880">
      <c r="F880" s="131"/>
      <c r="G880" s="131"/>
      <c r="H880" s="131"/>
      <c r="I880" s="131"/>
      <c r="J880" s="131"/>
      <c r="K880" s="131"/>
      <c r="L880" s="131"/>
      <c r="M880" s="131"/>
      <c r="N880" s="131"/>
      <c r="O880" s="131"/>
      <c r="P880" s="131"/>
    </row>
    <row r="881">
      <c r="F881" s="131"/>
      <c r="G881" s="131"/>
      <c r="H881" s="131"/>
      <c r="I881" s="131"/>
      <c r="J881" s="131"/>
      <c r="K881" s="131"/>
      <c r="L881" s="131"/>
      <c r="M881" s="131"/>
      <c r="N881" s="131"/>
      <c r="O881" s="131"/>
      <c r="P881" s="131"/>
    </row>
    <row r="882">
      <c r="F882" s="131"/>
      <c r="G882" s="131"/>
      <c r="H882" s="131"/>
      <c r="I882" s="131"/>
      <c r="J882" s="131"/>
      <c r="K882" s="131"/>
      <c r="L882" s="131"/>
      <c r="M882" s="131"/>
      <c r="N882" s="131"/>
      <c r="O882" s="131"/>
      <c r="P882" s="131"/>
    </row>
    <row r="883">
      <c r="F883" s="131"/>
      <c r="G883" s="131"/>
      <c r="H883" s="131"/>
      <c r="I883" s="131"/>
      <c r="J883" s="131"/>
      <c r="K883" s="131"/>
      <c r="L883" s="131"/>
      <c r="M883" s="131"/>
      <c r="N883" s="131"/>
      <c r="O883" s="131"/>
      <c r="P883" s="131"/>
    </row>
    <row r="884">
      <c r="F884" s="131"/>
      <c r="G884" s="131"/>
      <c r="H884" s="131"/>
      <c r="I884" s="131"/>
      <c r="J884" s="131"/>
      <c r="K884" s="131"/>
      <c r="L884" s="131"/>
      <c r="M884" s="131"/>
      <c r="N884" s="131"/>
      <c r="O884" s="131"/>
      <c r="P884" s="131"/>
    </row>
    <row r="885">
      <c r="F885" s="131"/>
      <c r="G885" s="131"/>
      <c r="H885" s="131"/>
      <c r="I885" s="131"/>
      <c r="J885" s="131"/>
      <c r="K885" s="131"/>
      <c r="L885" s="131"/>
      <c r="M885" s="131"/>
      <c r="N885" s="131"/>
      <c r="O885" s="131"/>
      <c r="P885" s="131"/>
    </row>
    <row r="886">
      <c r="F886" s="131"/>
      <c r="G886" s="131"/>
      <c r="H886" s="131"/>
      <c r="I886" s="131"/>
      <c r="J886" s="131"/>
      <c r="K886" s="131"/>
      <c r="L886" s="131"/>
      <c r="M886" s="131"/>
      <c r="N886" s="131"/>
      <c r="O886" s="131"/>
      <c r="P886" s="131"/>
    </row>
    <row r="887">
      <c r="F887" s="131"/>
      <c r="G887" s="131"/>
      <c r="H887" s="131"/>
      <c r="I887" s="131"/>
      <c r="J887" s="131"/>
      <c r="K887" s="131"/>
      <c r="L887" s="131"/>
      <c r="M887" s="131"/>
      <c r="N887" s="131"/>
      <c r="O887" s="131"/>
      <c r="P887" s="131"/>
    </row>
    <row r="888">
      <c r="F888" s="131"/>
      <c r="G888" s="131"/>
      <c r="H888" s="131"/>
      <c r="I888" s="131"/>
      <c r="J888" s="131"/>
      <c r="K888" s="131"/>
      <c r="L888" s="131"/>
      <c r="M888" s="131"/>
      <c r="N888" s="131"/>
      <c r="O888" s="131"/>
      <c r="P888" s="131"/>
    </row>
    <row r="889">
      <c r="F889" s="131"/>
      <c r="G889" s="131"/>
      <c r="H889" s="131"/>
      <c r="I889" s="131"/>
      <c r="J889" s="131"/>
      <c r="K889" s="131"/>
      <c r="L889" s="131"/>
      <c r="M889" s="131"/>
      <c r="N889" s="131"/>
      <c r="O889" s="131"/>
      <c r="P889" s="131"/>
    </row>
    <row r="890">
      <c r="F890" s="131"/>
      <c r="G890" s="131"/>
      <c r="H890" s="131"/>
      <c r="I890" s="131"/>
      <c r="J890" s="131"/>
      <c r="K890" s="131"/>
      <c r="L890" s="131"/>
      <c r="M890" s="131"/>
      <c r="N890" s="131"/>
      <c r="O890" s="131"/>
      <c r="P890" s="131"/>
    </row>
    <row r="891">
      <c r="F891" s="131"/>
      <c r="G891" s="131"/>
      <c r="H891" s="131"/>
      <c r="I891" s="131"/>
      <c r="J891" s="131"/>
      <c r="K891" s="131"/>
      <c r="L891" s="131"/>
      <c r="M891" s="131"/>
      <c r="N891" s="131"/>
      <c r="O891" s="131"/>
      <c r="P891" s="131"/>
    </row>
    <row r="892">
      <c r="F892" s="131"/>
      <c r="G892" s="131"/>
      <c r="H892" s="131"/>
      <c r="I892" s="131"/>
      <c r="J892" s="131"/>
      <c r="K892" s="131"/>
      <c r="L892" s="131"/>
      <c r="M892" s="131"/>
      <c r="N892" s="131"/>
      <c r="O892" s="131"/>
      <c r="P892" s="131"/>
    </row>
    <row r="893">
      <c r="F893" s="131"/>
      <c r="G893" s="131"/>
      <c r="H893" s="131"/>
      <c r="I893" s="131"/>
      <c r="J893" s="131"/>
      <c r="K893" s="131"/>
      <c r="L893" s="131"/>
      <c r="M893" s="131"/>
      <c r="N893" s="131"/>
      <c r="O893" s="131"/>
      <c r="P893" s="131"/>
    </row>
    <row r="894">
      <c r="F894" s="131"/>
      <c r="G894" s="131"/>
      <c r="H894" s="131"/>
      <c r="I894" s="131"/>
      <c r="J894" s="131"/>
      <c r="K894" s="131"/>
      <c r="L894" s="131"/>
      <c r="M894" s="131"/>
      <c r="N894" s="131"/>
      <c r="O894" s="131"/>
      <c r="P894" s="131"/>
    </row>
    <row r="895">
      <c r="F895" s="131"/>
      <c r="G895" s="131"/>
      <c r="H895" s="131"/>
      <c r="I895" s="131"/>
      <c r="J895" s="131"/>
      <c r="K895" s="131"/>
      <c r="L895" s="131"/>
      <c r="M895" s="131"/>
      <c r="N895" s="131"/>
      <c r="O895" s="131"/>
      <c r="P895" s="131"/>
    </row>
    <row r="896">
      <c r="F896" s="131"/>
      <c r="G896" s="131"/>
      <c r="H896" s="131"/>
      <c r="I896" s="131"/>
      <c r="J896" s="131"/>
      <c r="K896" s="131"/>
      <c r="L896" s="131"/>
      <c r="M896" s="131"/>
      <c r="N896" s="131"/>
      <c r="O896" s="131"/>
      <c r="P896" s="131"/>
    </row>
    <row r="897">
      <c r="F897" s="131"/>
      <c r="G897" s="131"/>
      <c r="H897" s="131"/>
      <c r="I897" s="131"/>
      <c r="J897" s="131"/>
      <c r="K897" s="131"/>
      <c r="L897" s="131"/>
      <c r="M897" s="131"/>
      <c r="N897" s="131"/>
      <c r="O897" s="131"/>
      <c r="P897" s="131"/>
    </row>
    <row r="898">
      <c r="F898" s="131"/>
      <c r="G898" s="131"/>
      <c r="H898" s="131"/>
      <c r="I898" s="131"/>
      <c r="J898" s="131"/>
      <c r="K898" s="131"/>
      <c r="L898" s="131"/>
      <c r="M898" s="131"/>
      <c r="N898" s="131"/>
      <c r="O898" s="131"/>
      <c r="P898" s="131"/>
    </row>
    <row r="899">
      <c r="F899" s="131"/>
      <c r="G899" s="131"/>
      <c r="H899" s="131"/>
      <c r="I899" s="131"/>
      <c r="J899" s="131"/>
      <c r="K899" s="131"/>
      <c r="L899" s="131"/>
      <c r="M899" s="131"/>
      <c r="N899" s="131"/>
      <c r="O899" s="131"/>
      <c r="P899" s="131"/>
    </row>
    <row r="900">
      <c r="F900" s="131"/>
      <c r="G900" s="131"/>
      <c r="H900" s="131"/>
      <c r="I900" s="131"/>
      <c r="J900" s="131"/>
      <c r="K900" s="131"/>
      <c r="L900" s="131"/>
      <c r="M900" s="131"/>
      <c r="N900" s="131"/>
      <c r="O900" s="131"/>
      <c r="P900" s="131"/>
    </row>
    <row r="901">
      <c r="F901" s="131"/>
      <c r="G901" s="131"/>
      <c r="H901" s="131"/>
      <c r="I901" s="131"/>
      <c r="J901" s="131"/>
      <c r="K901" s="131"/>
      <c r="L901" s="131"/>
      <c r="M901" s="131"/>
      <c r="N901" s="131"/>
      <c r="O901" s="131"/>
      <c r="P901" s="131"/>
    </row>
    <row r="902">
      <c r="F902" s="131"/>
      <c r="G902" s="131"/>
      <c r="H902" s="131"/>
      <c r="I902" s="131"/>
      <c r="J902" s="131"/>
      <c r="K902" s="131"/>
      <c r="L902" s="131"/>
      <c r="M902" s="131"/>
      <c r="N902" s="131"/>
      <c r="O902" s="131"/>
      <c r="P902" s="131"/>
    </row>
    <row r="903">
      <c r="F903" s="131"/>
      <c r="G903" s="131"/>
      <c r="H903" s="131"/>
      <c r="I903" s="131"/>
      <c r="J903" s="131"/>
      <c r="K903" s="131"/>
      <c r="L903" s="131"/>
      <c r="M903" s="131"/>
      <c r="N903" s="131"/>
      <c r="O903" s="131"/>
      <c r="P903" s="131"/>
    </row>
    <row r="904">
      <c r="F904" s="131"/>
      <c r="G904" s="131"/>
      <c r="H904" s="131"/>
      <c r="I904" s="131"/>
      <c r="J904" s="131"/>
      <c r="K904" s="131"/>
      <c r="L904" s="131"/>
      <c r="M904" s="131"/>
      <c r="N904" s="131"/>
      <c r="O904" s="131"/>
      <c r="P904" s="131"/>
    </row>
    <row r="905">
      <c r="F905" s="131"/>
      <c r="G905" s="131"/>
      <c r="H905" s="131"/>
      <c r="I905" s="131"/>
      <c r="J905" s="131"/>
      <c r="K905" s="131"/>
      <c r="L905" s="131"/>
      <c r="M905" s="131"/>
      <c r="N905" s="131"/>
      <c r="O905" s="131"/>
      <c r="P905" s="131"/>
    </row>
    <row r="906">
      <c r="F906" s="131"/>
      <c r="G906" s="131"/>
      <c r="H906" s="131"/>
      <c r="I906" s="131"/>
      <c r="J906" s="131"/>
      <c r="K906" s="131"/>
      <c r="L906" s="131"/>
      <c r="M906" s="131"/>
      <c r="N906" s="131"/>
      <c r="O906" s="131"/>
      <c r="P906" s="131"/>
    </row>
    <row r="907">
      <c r="F907" s="131"/>
      <c r="G907" s="131"/>
      <c r="H907" s="131"/>
      <c r="I907" s="131"/>
      <c r="J907" s="131"/>
      <c r="K907" s="131"/>
      <c r="L907" s="131"/>
      <c r="M907" s="131"/>
      <c r="N907" s="131"/>
      <c r="O907" s="131"/>
      <c r="P907" s="131"/>
    </row>
    <row r="908">
      <c r="F908" s="131"/>
      <c r="G908" s="131"/>
      <c r="H908" s="131"/>
      <c r="I908" s="131"/>
      <c r="J908" s="131"/>
      <c r="K908" s="131"/>
      <c r="L908" s="131"/>
      <c r="M908" s="131"/>
      <c r="N908" s="131"/>
      <c r="O908" s="131"/>
      <c r="P908" s="131"/>
    </row>
    <row r="909">
      <c r="F909" s="131"/>
      <c r="G909" s="131"/>
      <c r="H909" s="131"/>
      <c r="I909" s="131"/>
      <c r="J909" s="131"/>
      <c r="K909" s="131"/>
      <c r="L909" s="131"/>
      <c r="M909" s="131"/>
      <c r="N909" s="131"/>
      <c r="O909" s="131"/>
      <c r="P909" s="131"/>
    </row>
    <row r="910">
      <c r="F910" s="131"/>
      <c r="G910" s="131"/>
      <c r="H910" s="131"/>
      <c r="I910" s="131"/>
      <c r="J910" s="131"/>
      <c r="K910" s="131"/>
      <c r="L910" s="131"/>
      <c r="M910" s="131"/>
      <c r="N910" s="131"/>
      <c r="O910" s="131"/>
      <c r="P910" s="131"/>
    </row>
    <row r="911">
      <c r="F911" s="131"/>
      <c r="G911" s="131"/>
      <c r="H911" s="131"/>
      <c r="I911" s="131"/>
      <c r="J911" s="131"/>
      <c r="K911" s="131"/>
      <c r="L911" s="131"/>
      <c r="M911" s="131"/>
      <c r="N911" s="131"/>
      <c r="O911" s="131"/>
      <c r="P911" s="131"/>
    </row>
    <row r="912">
      <c r="F912" s="131"/>
      <c r="G912" s="131"/>
      <c r="H912" s="131"/>
      <c r="I912" s="131"/>
      <c r="J912" s="131"/>
      <c r="K912" s="131"/>
      <c r="L912" s="131"/>
      <c r="M912" s="131"/>
      <c r="N912" s="131"/>
      <c r="O912" s="131"/>
      <c r="P912" s="131"/>
    </row>
    <row r="913">
      <c r="F913" s="131"/>
      <c r="G913" s="131"/>
      <c r="H913" s="131"/>
      <c r="I913" s="131"/>
      <c r="J913" s="131"/>
      <c r="K913" s="131"/>
      <c r="L913" s="131"/>
      <c r="M913" s="131"/>
      <c r="N913" s="131"/>
      <c r="O913" s="131"/>
      <c r="P913" s="131"/>
    </row>
    <row r="914">
      <c r="F914" s="131"/>
      <c r="G914" s="131"/>
      <c r="H914" s="131"/>
      <c r="I914" s="131"/>
      <c r="J914" s="131"/>
      <c r="K914" s="131"/>
      <c r="L914" s="131"/>
      <c r="M914" s="131"/>
      <c r="N914" s="131"/>
      <c r="O914" s="131"/>
      <c r="P914" s="131"/>
    </row>
    <row r="915">
      <c r="F915" s="131"/>
      <c r="G915" s="131"/>
      <c r="H915" s="131"/>
      <c r="I915" s="131"/>
      <c r="J915" s="131"/>
      <c r="K915" s="131"/>
      <c r="L915" s="131"/>
      <c r="M915" s="131"/>
      <c r="N915" s="131"/>
      <c r="O915" s="131"/>
      <c r="P915" s="131"/>
    </row>
    <row r="916">
      <c r="F916" s="131"/>
      <c r="G916" s="131"/>
      <c r="H916" s="131"/>
      <c r="I916" s="131"/>
      <c r="J916" s="131"/>
      <c r="K916" s="131"/>
      <c r="L916" s="131"/>
      <c r="M916" s="131"/>
      <c r="N916" s="131"/>
      <c r="O916" s="131"/>
      <c r="P916" s="131"/>
    </row>
    <row r="917">
      <c r="F917" s="131"/>
      <c r="G917" s="131"/>
      <c r="H917" s="131"/>
      <c r="I917" s="131"/>
      <c r="J917" s="131"/>
      <c r="K917" s="131"/>
      <c r="L917" s="131"/>
      <c r="M917" s="131"/>
      <c r="N917" s="131"/>
      <c r="O917" s="131"/>
      <c r="P917" s="131"/>
    </row>
    <row r="918">
      <c r="F918" s="131"/>
      <c r="G918" s="131"/>
      <c r="H918" s="131"/>
      <c r="I918" s="131"/>
      <c r="J918" s="131"/>
      <c r="K918" s="131"/>
      <c r="L918" s="131"/>
      <c r="M918" s="131"/>
      <c r="N918" s="131"/>
      <c r="O918" s="131"/>
      <c r="P918" s="131"/>
    </row>
    <row r="919">
      <c r="F919" s="131"/>
      <c r="G919" s="131"/>
      <c r="H919" s="131"/>
      <c r="I919" s="131"/>
      <c r="J919" s="131"/>
      <c r="K919" s="131"/>
      <c r="L919" s="131"/>
      <c r="M919" s="131"/>
      <c r="N919" s="131"/>
      <c r="O919" s="131"/>
      <c r="P919" s="131"/>
    </row>
    <row r="920">
      <c r="F920" s="131"/>
      <c r="G920" s="131"/>
      <c r="H920" s="131"/>
      <c r="I920" s="131"/>
      <c r="J920" s="131"/>
      <c r="K920" s="131"/>
      <c r="L920" s="131"/>
      <c r="M920" s="131"/>
      <c r="N920" s="131"/>
      <c r="O920" s="131"/>
      <c r="P920" s="131"/>
    </row>
    <row r="921">
      <c r="F921" s="131"/>
      <c r="G921" s="131"/>
      <c r="H921" s="131"/>
      <c r="I921" s="131"/>
      <c r="J921" s="131"/>
      <c r="K921" s="131"/>
      <c r="L921" s="131"/>
      <c r="M921" s="131"/>
      <c r="N921" s="131"/>
      <c r="O921" s="131"/>
      <c r="P921" s="131"/>
    </row>
    <row r="922">
      <c r="F922" s="131"/>
      <c r="G922" s="131"/>
      <c r="H922" s="131"/>
      <c r="I922" s="131"/>
      <c r="J922" s="131"/>
      <c r="K922" s="131"/>
      <c r="L922" s="131"/>
      <c r="M922" s="131"/>
      <c r="N922" s="131"/>
      <c r="O922" s="131"/>
      <c r="P922" s="131"/>
    </row>
    <row r="923">
      <c r="F923" s="131"/>
      <c r="G923" s="131"/>
      <c r="H923" s="131"/>
      <c r="I923" s="131"/>
      <c r="J923" s="131"/>
      <c r="K923" s="131"/>
      <c r="L923" s="131"/>
      <c r="M923" s="131"/>
      <c r="N923" s="131"/>
      <c r="O923" s="131"/>
      <c r="P923" s="131"/>
    </row>
    <row r="924">
      <c r="F924" s="131"/>
      <c r="G924" s="131"/>
      <c r="H924" s="131"/>
      <c r="I924" s="131"/>
      <c r="J924" s="131"/>
      <c r="K924" s="131"/>
      <c r="L924" s="131"/>
      <c r="M924" s="131"/>
      <c r="N924" s="131"/>
      <c r="O924" s="131"/>
      <c r="P924" s="131"/>
    </row>
    <row r="925">
      <c r="F925" s="131"/>
      <c r="G925" s="131"/>
      <c r="H925" s="131"/>
      <c r="I925" s="131"/>
      <c r="J925" s="131"/>
      <c r="K925" s="131"/>
      <c r="L925" s="131"/>
      <c r="M925" s="131"/>
      <c r="N925" s="131"/>
      <c r="O925" s="131"/>
      <c r="P925" s="131"/>
    </row>
    <row r="926">
      <c r="F926" s="131"/>
      <c r="G926" s="131"/>
      <c r="H926" s="131"/>
      <c r="I926" s="131"/>
      <c r="J926" s="131"/>
      <c r="K926" s="131"/>
      <c r="L926" s="131"/>
      <c r="M926" s="131"/>
      <c r="N926" s="131"/>
      <c r="O926" s="131"/>
      <c r="P926" s="131"/>
    </row>
    <row r="927">
      <c r="F927" s="131"/>
      <c r="G927" s="131"/>
      <c r="H927" s="131"/>
      <c r="I927" s="131"/>
      <c r="J927" s="131"/>
      <c r="K927" s="131"/>
      <c r="L927" s="131"/>
      <c r="M927" s="131"/>
      <c r="N927" s="131"/>
      <c r="O927" s="131"/>
      <c r="P927" s="131"/>
    </row>
    <row r="928">
      <c r="F928" s="131"/>
      <c r="G928" s="131"/>
      <c r="H928" s="131"/>
      <c r="I928" s="131"/>
      <c r="J928" s="131"/>
      <c r="K928" s="131"/>
      <c r="L928" s="131"/>
      <c r="M928" s="131"/>
      <c r="N928" s="131"/>
      <c r="O928" s="131"/>
      <c r="P928" s="131"/>
    </row>
    <row r="929">
      <c r="F929" s="131"/>
      <c r="G929" s="131"/>
      <c r="H929" s="131"/>
      <c r="I929" s="131"/>
      <c r="J929" s="131"/>
      <c r="K929" s="131"/>
      <c r="L929" s="131"/>
      <c r="M929" s="131"/>
      <c r="N929" s="131"/>
      <c r="O929" s="131"/>
      <c r="P929" s="131"/>
    </row>
    <row r="930">
      <c r="F930" s="131"/>
      <c r="G930" s="131"/>
      <c r="H930" s="131"/>
      <c r="I930" s="131"/>
      <c r="J930" s="131"/>
      <c r="K930" s="131"/>
      <c r="L930" s="131"/>
      <c r="M930" s="131"/>
      <c r="N930" s="131"/>
      <c r="O930" s="131"/>
      <c r="P930" s="131"/>
    </row>
    <row r="931">
      <c r="F931" s="131"/>
      <c r="G931" s="131"/>
      <c r="H931" s="131"/>
      <c r="I931" s="131"/>
      <c r="J931" s="131"/>
      <c r="K931" s="131"/>
      <c r="L931" s="131"/>
      <c r="M931" s="131"/>
      <c r="N931" s="131"/>
      <c r="O931" s="131"/>
      <c r="P931" s="131"/>
    </row>
    <row r="932">
      <c r="F932" s="131"/>
      <c r="G932" s="131"/>
      <c r="H932" s="131"/>
      <c r="I932" s="131"/>
      <c r="J932" s="131"/>
      <c r="K932" s="131"/>
      <c r="L932" s="131"/>
      <c r="M932" s="131"/>
      <c r="N932" s="131"/>
      <c r="O932" s="131"/>
      <c r="P932" s="131"/>
    </row>
    <row r="933">
      <c r="F933" s="131"/>
      <c r="G933" s="131"/>
      <c r="H933" s="131"/>
      <c r="I933" s="131"/>
      <c r="J933" s="131"/>
      <c r="K933" s="131"/>
      <c r="L933" s="131"/>
      <c r="M933" s="131"/>
      <c r="N933" s="131"/>
      <c r="O933" s="131"/>
      <c r="P933" s="131"/>
    </row>
    <row r="934">
      <c r="F934" s="131"/>
      <c r="G934" s="131"/>
      <c r="H934" s="131"/>
      <c r="I934" s="131"/>
      <c r="J934" s="131"/>
      <c r="K934" s="131"/>
      <c r="L934" s="131"/>
      <c r="M934" s="131"/>
      <c r="N934" s="131"/>
      <c r="O934" s="131"/>
      <c r="P934" s="131"/>
    </row>
    <row r="935">
      <c r="F935" s="131"/>
      <c r="G935" s="131"/>
      <c r="H935" s="131"/>
      <c r="I935" s="131"/>
      <c r="J935" s="131"/>
      <c r="K935" s="131"/>
      <c r="L935" s="131"/>
      <c r="M935" s="131"/>
      <c r="N935" s="131"/>
      <c r="O935" s="131"/>
      <c r="P935" s="131"/>
    </row>
    <row r="936">
      <c r="F936" s="131"/>
      <c r="G936" s="131"/>
      <c r="H936" s="131"/>
      <c r="I936" s="131"/>
      <c r="J936" s="131"/>
      <c r="K936" s="131"/>
      <c r="L936" s="131"/>
      <c r="M936" s="131"/>
      <c r="N936" s="131"/>
      <c r="O936" s="131"/>
      <c r="P936" s="131"/>
    </row>
    <row r="937">
      <c r="F937" s="131"/>
      <c r="G937" s="131"/>
      <c r="H937" s="131"/>
      <c r="I937" s="131"/>
      <c r="J937" s="131"/>
      <c r="K937" s="131"/>
      <c r="L937" s="131"/>
      <c r="M937" s="131"/>
      <c r="N937" s="131"/>
      <c r="O937" s="131"/>
      <c r="P937" s="131"/>
    </row>
    <row r="938">
      <c r="F938" s="131"/>
      <c r="G938" s="131"/>
      <c r="H938" s="131"/>
      <c r="I938" s="131"/>
      <c r="J938" s="131"/>
      <c r="K938" s="131"/>
      <c r="L938" s="131"/>
      <c r="M938" s="131"/>
      <c r="N938" s="131"/>
      <c r="O938" s="131"/>
      <c r="P938" s="131"/>
    </row>
    <row r="939">
      <c r="F939" s="131"/>
      <c r="G939" s="131"/>
      <c r="H939" s="131"/>
      <c r="I939" s="131"/>
      <c r="J939" s="131"/>
      <c r="K939" s="131"/>
      <c r="L939" s="131"/>
      <c r="M939" s="131"/>
      <c r="N939" s="131"/>
      <c r="O939" s="131"/>
      <c r="P939" s="131"/>
    </row>
    <row r="940">
      <c r="F940" s="131"/>
      <c r="G940" s="131"/>
      <c r="H940" s="131"/>
      <c r="I940" s="131"/>
      <c r="J940" s="131"/>
      <c r="K940" s="131"/>
      <c r="L940" s="131"/>
      <c r="M940" s="131"/>
      <c r="N940" s="131"/>
      <c r="O940" s="131"/>
      <c r="P940" s="131"/>
    </row>
    <row r="941">
      <c r="F941" s="131"/>
      <c r="G941" s="131"/>
      <c r="H941" s="131"/>
      <c r="I941" s="131"/>
      <c r="J941" s="131"/>
      <c r="K941" s="131"/>
      <c r="L941" s="131"/>
      <c r="M941" s="131"/>
      <c r="N941" s="131"/>
      <c r="O941" s="131"/>
      <c r="P941" s="131"/>
    </row>
    <row r="942">
      <c r="F942" s="131"/>
      <c r="G942" s="131"/>
      <c r="H942" s="131"/>
      <c r="I942" s="131"/>
      <c r="J942" s="131"/>
      <c r="K942" s="131"/>
      <c r="L942" s="131"/>
      <c r="M942" s="131"/>
      <c r="N942" s="131"/>
      <c r="O942" s="131"/>
      <c r="P942" s="131"/>
    </row>
    <row r="943">
      <c r="F943" s="131"/>
      <c r="G943" s="131"/>
      <c r="H943" s="131"/>
      <c r="I943" s="131"/>
      <c r="J943" s="131"/>
      <c r="K943" s="131"/>
      <c r="L943" s="131"/>
      <c r="M943" s="131"/>
      <c r="N943" s="131"/>
      <c r="O943" s="131"/>
      <c r="P943" s="131"/>
    </row>
    <row r="944">
      <c r="F944" s="131"/>
      <c r="G944" s="131"/>
      <c r="H944" s="131"/>
      <c r="I944" s="131"/>
      <c r="J944" s="131"/>
      <c r="K944" s="131"/>
      <c r="L944" s="131"/>
      <c r="M944" s="131"/>
      <c r="N944" s="131"/>
      <c r="O944" s="131"/>
      <c r="P944" s="131"/>
    </row>
    <row r="945">
      <c r="F945" s="131"/>
      <c r="G945" s="131"/>
      <c r="H945" s="131"/>
      <c r="I945" s="131"/>
      <c r="J945" s="131"/>
      <c r="K945" s="131"/>
      <c r="L945" s="131"/>
      <c r="M945" s="131"/>
      <c r="N945" s="131"/>
      <c r="O945" s="131"/>
      <c r="P945" s="131"/>
    </row>
    <row r="946">
      <c r="F946" s="131"/>
      <c r="G946" s="131"/>
      <c r="H946" s="131"/>
      <c r="I946" s="131"/>
      <c r="J946" s="131"/>
      <c r="K946" s="131"/>
      <c r="L946" s="131"/>
      <c r="M946" s="131"/>
      <c r="N946" s="131"/>
      <c r="O946" s="131"/>
      <c r="P946" s="131"/>
    </row>
    <row r="947">
      <c r="F947" s="131"/>
      <c r="G947" s="131"/>
      <c r="H947" s="131"/>
      <c r="I947" s="131"/>
      <c r="J947" s="131"/>
      <c r="K947" s="131"/>
      <c r="L947" s="131"/>
      <c r="M947" s="131"/>
      <c r="N947" s="131"/>
      <c r="O947" s="131"/>
      <c r="P947" s="131"/>
    </row>
    <row r="948">
      <c r="F948" s="131"/>
      <c r="G948" s="131"/>
      <c r="H948" s="131"/>
      <c r="I948" s="131"/>
      <c r="J948" s="131"/>
      <c r="K948" s="131"/>
      <c r="L948" s="131"/>
      <c r="M948" s="131"/>
      <c r="N948" s="131"/>
      <c r="O948" s="131"/>
      <c r="P948" s="131"/>
    </row>
    <row r="949">
      <c r="F949" s="131"/>
      <c r="G949" s="131"/>
      <c r="H949" s="131"/>
      <c r="I949" s="131"/>
      <c r="J949" s="131"/>
      <c r="K949" s="131"/>
      <c r="L949" s="131"/>
      <c r="M949" s="131"/>
      <c r="N949" s="131"/>
      <c r="O949" s="131"/>
      <c r="P949" s="131"/>
    </row>
    <row r="950">
      <c r="F950" s="131"/>
      <c r="G950" s="131"/>
      <c r="H950" s="131"/>
      <c r="I950" s="131"/>
      <c r="J950" s="131"/>
      <c r="K950" s="131"/>
      <c r="L950" s="131"/>
      <c r="M950" s="131"/>
      <c r="N950" s="131"/>
      <c r="O950" s="131"/>
      <c r="P950" s="131"/>
    </row>
    <row r="951">
      <c r="F951" s="131"/>
      <c r="G951" s="131"/>
      <c r="H951" s="131"/>
      <c r="I951" s="131"/>
      <c r="J951" s="131"/>
      <c r="K951" s="131"/>
      <c r="L951" s="131"/>
      <c r="M951" s="131"/>
      <c r="N951" s="131"/>
      <c r="O951" s="131"/>
      <c r="P951" s="131"/>
    </row>
    <row r="952">
      <c r="F952" s="131"/>
      <c r="G952" s="131"/>
      <c r="H952" s="131"/>
      <c r="I952" s="131"/>
      <c r="J952" s="131"/>
      <c r="K952" s="131"/>
      <c r="L952" s="131"/>
      <c r="M952" s="131"/>
      <c r="N952" s="131"/>
      <c r="O952" s="131"/>
      <c r="P952" s="131"/>
    </row>
    <row r="953">
      <c r="F953" s="131"/>
      <c r="G953" s="131"/>
      <c r="H953" s="131"/>
      <c r="I953" s="131"/>
      <c r="J953" s="131"/>
      <c r="K953" s="131"/>
      <c r="L953" s="131"/>
      <c r="M953" s="131"/>
      <c r="N953" s="131"/>
      <c r="O953" s="131"/>
      <c r="P953" s="131"/>
    </row>
    <row r="954">
      <c r="F954" s="131"/>
      <c r="G954" s="131"/>
      <c r="H954" s="131"/>
      <c r="I954" s="131"/>
      <c r="J954" s="131"/>
      <c r="K954" s="131"/>
      <c r="L954" s="131"/>
      <c r="M954" s="131"/>
      <c r="N954" s="131"/>
      <c r="O954" s="131"/>
      <c r="P954" s="131"/>
    </row>
    <row r="955">
      <c r="F955" s="131"/>
      <c r="G955" s="131"/>
      <c r="H955" s="131"/>
      <c r="I955" s="131"/>
      <c r="J955" s="131"/>
      <c r="K955" s="131"/>
      <c r="L955" s="131"/>
      <c r="M955" s="131"/>
      <c r="N955" s="131"/>
      <c r="O955" s="131"/>
      <c r="P955" s="131"/>
    </row>
    <row r="956">
      <c r="F956" s="131"/>
      <c r="G956" s="131"/>
      <c r="H956" s="131"/>
      <c r="I956" s="131"/>
      <c r="J956" s="131"/>
      <c r="K956" s="131"/>
      <c r="L956" s="131"/>
      <c r="M956" s="131"/>
      <c r="N956" s="131"/>
      <c r="O956" s="131"/>
      <c r="P956" s="131"/>
    </row>
    <row r="957">
      <c r="F957" s="131"/>
      <c r="G957" s="131"/>
      <c r="H957" s="131"/>
      <c r="I957" s="131"/>
      <c r="J957" s="131"/>
      <c r="K957" s="131"/>
      <c r="L957" s="131"/>
      <c r="M957" s="131"/>
      <c r="N957" s="131"/>
      <c r="O957" s="131"/>
      <c r="P957" s="131"/>
    </row>
    <row r="958">
      <c r="F958" s="131"/>
      <c r="G958" s="131"/>
      <c r="H958" s="131"/>
      <c r="I958" s="131"/>
      <c r="J958" s="131"/>
      <c r="K958" s="131"/>
      <c r="L958" s="131"/>
      <c r="M958" s="131"/>
      <c r="N958" s="131"/>
      <c r="O958" s="131"/>
      <c r="P958" s="131"/>
    </row>
    <row r="959">
      <c r="F959" s="131"/>
      <c r="G959" s="131"/>
      <c r="H959" s="131"/>
      <c r="I959" s="131"/>
      <c r="J959" s="131"/>
      <c r="K959" s="131"/>
      <c r="L959" s="131"/>
      <c r="M959" s="131"/>
      <c r="N959" s="131"/>
      <c r="O959" s="131"/>
      <c r="P959" s="131"/>
    </row>
    <row r="960">
      <c r="F960" s="131"/>
      <c r="G960" s="131"/>
      <c r="H960" s="131"/>
      <c r="I960" s="131"/>
      <c r="J960" s="131"/>
      <c r="K960" s="131"/>
      <c r="L960" s="131"/>
      <c r="M960" s="131"/>
      <c r="N960" s="131"/>
      <c r="O960" s="131"/>
      <c r="P960" s="131"/>
    </row>
    <row r="961">
      <c r="F961" s="131"/>
      <c r="G961" s="131"/>
      <c r="H961" s="131"/>
      <c r="I961" s="131"/>
      <c r="J961" s="131"/>
      <c r="K961" s="131"/>
      <c r="L961" s="131"/>
      <c r="M961" s="131"/>
      <c r="N961" s="131"/>
      <c r="O961" s="131"/>
      <c r="P961" s="131"/>
    </row>
    <row r="962">
      <c r="F962" s="131"/>
      <c r="G962" s="131"/>
      <c r="H962" s="131"/>
      <c r="I962" s="131"/>
      <c r="J962" s="131"/>
      <c r="K962" s="131"/>
      <c r="L962" s="131"/>
      <c r="M962" s="131"/>
      <c r="N962" s="131"/>
      <c r="O962" s="131"/>
      <c r="P962" s="131"/>
    </row>
    <row r="963">
      <c r="F963" s="131"/>
      <c r="G963" s="131"/>
      <c r="H963" s="131"/>
      <c r="I963" s="131"/>
      <c r="J963" s="131"/>
      <c r="K963" s="131"/>
      <c r="L963" s="131"/>
      <c r="M963" s="131"/>
      <c r="N963" s="131"/>
      <c r="O963" s="131"/>
      <c r="P963" s="131"/>
    </row>
    <row r="964">
      <c r="F964" s="131"/>
      <c r="G964" s="131"/>
      <c r="H964" s="131"/>
      <c r="I964" s="131"/>
      <c r="J964" s="131"/>
      <c r="K964" s="131"/>
      <c r="L964" s="131"/>
      <c r="M964" s="131"/>
      <c r="N964" s="131"/>
      <c r="O964" s="131"/>
      <c r="P964" s="131"/>
    </row>
    <row r="965">
      <c r="F965" s="131"/>
      <c r="G965" s="131"/>
      <c r="H965" s="131"/>
      <c r="I965" s="131"/>
      <c r="J965" s="131"/>
      <c r="K965" s="131"/>
      <c r="L965" s="131"/>
      <c r="M965" s="131"/>
      <c r="N965" s="131"/>
      <c r="O965" s="131"/>
      <c r="P965" s="131"/>
    </row>
    <row r="966">
      <c r="F966" s="131"/>
      <c r="G966" s="131"/>
      <c r="H966" s="131"/>
      <c r="I966" s="131"/>
      <c r="J966" s="131"/>
      <c r="K966" s="131"/>
      <c r="L966" s="131"/>
      <c r="M966" s="131"/>
      <c r="N966" s="131"/>
      <c r="O966" s="131"/>
      <c r="P966" s="131"/>
    </row>
    <row r="967">
      <c r="F967" s="131"/>
      <c r="G967" s="131"/>
      <c r="H967" s="131"/>
      <c r="I967" s="131"/>
      <c r="J967" s="131"/>
      <c r="K967" s="131"/>
      <c r="L967" s="131"/>
      <c r="M967" s="131"/>
      <c r="N967" s="131"/>
      <c r="O967" s="131"/>
      <c r="P967" s="131"/>
    </row>
    <row r="968">
      <c r="F968" s="131"/>
      <c r="G968" s="131"/>
      <c r="H968" s="131"/>
      <c r="I968" s="131"/>
      <c r="J968" s="131"/>
      <c r="K968" s="131"/>
      <c r="L968" s="131"/>
      <c r="M968" s="131"/>
      <c r="N968" s="131"/>
      <c r="O968" s="131"/>
      <c r="P968" s="131"/>
    </row>
    <row r="969">
      <c r="F969" s="131"/>
      <c r="G969" s="131"/>
      <c r="H969" s="131"/>
      <c r="I969" s="131"/>
      <c r="J969" s="131"/>
      <c r="K969" s="131"/>
      <c r="L969" s="131"/>
      <c r="M969" s="131"/>
      <c r="N969" s="131"/>
      <c r="O969" s="131"/>
      <c r="P969" s="131"/>
    </row>
    <row r="970">
      <c r="F970" s="131"/>
      <c r="G970" s="131"/>
      <c r="H970" s="131"/>
      <c r="I970" s="131"/>
      <c r="J970" s="131"/>
      <c r="K970" s="131"/>
      <c r="L970" s="131"/>
      <c r="M970" s="131"/>
      <c r="N970" s="131"/>
      <c r="O970" s="131"/>
      <c r="P970" s="131"/>
    </row>
    <row r="971">
      <c r="F971" s="131"/>
      <c r="G971" s="131"/>
      <c r="H971" s="131"/>
      <c r="I971" s="131"/>
      <c r="J971" s="131"/>
      <c r="K971" s="131"/>
      <c r="L971" s="131"/>
      <c r="M971" s="131"/>
      <c r="N971" s="131"/>
      <c r="O971" s="131"/>
      <c r="P971" s="131"/>
    </row>
    <row r="972">
      <c r="F972" s="131"/>
      <c r="G972" s="131"/>
      <c r="H972" s="131"/>
      <c r="I972" s="131"/>
      <c r="J972" s="131"/>
      <c r="K972" s="131"/>
      <c r="L972" s="131"/>
      <c r="M972" s="131"/>
      <c r="N972" s="131"/>
      <c r="O972" s="131"/>
      <c r="P972" s="131"/>
    </row>
    <row r="973">
      <c r="F973" s="131"/>
      <c r="G973" s="131"/>
      <c r="H973" s="131"/>
      <c r="I973" s="131"/>
      <c r="J973" s="131"/>
      <c r="K973" s="131"/>
      <c r="L973" s="131"/>
      <c r="M973" s="131"/>
      <c r="N973" s="131"/>
      <c r="O973" s="131"/>
      <c r="P973" s="131"/>
    </row>
    <row r="974">
      <c r="F974" s="131"/>
      <c r="G974" s="131"/>
      <c r="H974" s="131"/>
      <c r="I974" s="131"/>
      <c r="J974" s="131"/>
      <c r="K974" s="131"/>
      <c r="L974" s="131"/>
      <c r="M974" s="131"/>
      <c r="N974" s="131"/>
      <c r="O974" s="131"/>
      <c r="P974" s="131"/>
    </row>
    <row r="975">
      <c r="F975" s="131"/>
      <c r="G975" s="131"/>
      <c r="H975" s="131"/>
      <c r="I975" s="131"/>
      <c r="J975" s="131"/>
      <c r="K975" s="131"/>
      <c r="L975" s="131"/>
      <c r="M975" s="131"/>
      <c r="N975" s="131"/>
      <c r="O975" s="131"/>
      <c r="P975" s="131"/>
    </row>
    <row r="976">
      <c r="F976" s="131"/>
      <c r="G976" s="131"/>
      <c r="H976" s="131"/>
      <c r="I976" s="131"/>
      <c r="J976" s="131"/>
      <c r="K976" s="131"/>
      <c r="L976" s="131"/>
      <c r="M976" s="131"/>
      <c r="N976" s="131"/>
      <c r="O976" s="131"/>
      <c r="P976" s="131"/>
    </row>
    <row r="977">
      <c r="F977" s="131"/>
      <c r="G977" s="131"/>
      <c r="H977" s="131"/>
      <c r="I977" s="131"/>
      <c r="J977" s="131"/>
      <c r="K977" s="131"/>
      <c r="L977" s="131"/>
      <c r="M977" s="131"/>
      <c r="N977" s="131"/>
      <c r="O977" s="131"/>
      <c r="P977" s="131"/>
    </row>
    <row r="978">
      <c r="F978" s="131"/>
      <c r="G978" s="131"/>
      <c r="H978" s="131"/>
      <c r="I978" s="131"/>
      <c r="J978" s="131"/>
      <c r="K978" s="131"/>
      <c r="L978" s="131"/>
      <c r="M978" s="131"/>
      <c r="N978" s="131"/>
      <c r="O978" s="131"/>
      <c r="P978" s="131"/>
    </row>
    <row r="979">
      <c r="F979" s="131"/>
      <c r="G979" s="131"/>
      <c r="H979" s="131"/>
      <c r="I979" s="131"/>
      <c r="J979" s="131"/>
      <c r="K979" s="131"/>
      <c r="L979" s="131"/>
      <c r="M979" s="131"/>
      <c r="N979" s="131"/>
      <c r="O979" s="131"/>
      <c r="P979" s="131"/>
    </row>
    <row r="980">
      <c r="F980" s="131"/>
      <c r="G980" s="131"/>
      <c r="H980" s="131"/>
      <c r="I980" s="131"/>
      <c r="J980" s="131"/>
      <c r="K980" s="131"/>
      <c r="L980" s="131"/>
      <c r="M980" s="131"/>
      <c r="N980" s="131"/>
      <c r="O980" s="131"/>
      <c r="P980" s="131"/>
    </row>
    <row r="981">
      <c r="F981" s="131"/>
      <c r="G981" s="131"/>
      <c r="H981" s="131"/>
      <c r="I981" s="131"/>
      <c r="J981" s="131"/>
      <c r="K981" s="131"/>
      <c r="L981" s="131"/>
      <c r="M981" s="131"/>
      <c r="N981" s="131"/>
      <c r="O981" s="131"/>
      <c r="P981" s="131"/>
    </row>
    <row r="982">
      <c r="F982" s="131"/>
      <c r="G982" s="131"/>
      <c r="H982" s="131"/>
      <c r="I982" s="131"/>
      <c r="J982" s="131"/>
      <c r="K982" s="131"/>
      <c r="L982" s="131"/>
      <c r="M982" s="131"/>
      <c r="N982" s="131"/>
      <c r="O982" s="131"/>
      <c r="P982" s="131"/>
    </row>
    <row r="983">
      <c r="F983" s="131"/>
      <c r="G983" s="131"/>
      <c r="H983" s="131"/>
      <c r="I983" s="131"/>
      <c r="J983" s="131"/>
      <c r="K983" s="131"/>
      <c r="L983" s="131"/>
      <c r="M983" s="131"/>
      <c r="N983" s="131"/>
      <c r="O983" s="131"/>
      <c r="P983" s="131"/>
    </row>
    <row r="984">
      <c r="F984" s="131"/>
      <c r="G984" s="131"/>
      <c r="H984" s="131"/>
      <c r="I984" s="131"/>
      <c r="J984" s="131"/>
      <c r="K984" s="131"/>
      <c r="L984" s="131"/>
      <c r="M984" s="131"/>
      <c r="N984" s="131"/>
      <c r="O984" s="131"/>
      <c r="P984" s="131"/>
    </row>
    <row r="985">
      <c r="F985" s="131"/>
      <c r="G985" s="131"/>
      <c r="H985" s="131"/>
      <c r="I985" s="131"/>
      <c r="J985" s="131"/>
      <c r="K985" s="131"/>
      <c r="L985" s="131"/>
      <c r="M985" s="131"/>
      <c r="N985" s="131"/>
      <c r="O985" s="131"/>
      <c r="P985" s="131"/>
    </row>
    <row r="986">
      <c r="F986" s="131"/>
      <c r="G986" s="131"/>
      <c r="H986" s="131"/>
      <c r="I986" s="131"/>
      <c r="J986" s="131"/>
      <c r="K986" s="131"/>
      <c r="L986" s="131"/>
      <c r="M986" s="131"/>
      <c r="N986" s="131"/>
      <c r="O986" s="131"/>
      <c r="P986" s="131"/>
    </row>
    <row r="987">
      <c r="F987" s="131"/>
      <c r="G987" s="131"/>
      <c r="H987" s="131"/>
      <c r="I987" s="131"/>
      <c r="J987" s="131"/>
      <c r="K987" s="131"/>
      <c r="L987" s="131"/>
      <c r="M987" s="131"/>
      <c r="N987" s="131"/>
      <c r="O987" s="131"/>
      <c r="P987" s="131"/>
    </row>
    <row r="988">
      <c r="F988" s="131"/>
      <c r="G988" s="131"/>
      <c r="H988" s="131"/>
      <c r="I988" s="131"/>
      <c r="J988" s="131"/>
      <c r="K988" s="131"/>
      <c r="L988" s="131"/>
      <c r="M988" s="131"/>
      <c r="N988" s="131"/>
      <c r="O988" s="131"/>
      <c r="P988" s="131"/>
    </row>
    <row r="989">
      <c r="F989" s="131"/>
      <c r="G989" s="131"/>
      <c r="H989" s="131"/>
      <c r="I989" s="131"/>
      <c r="J989" s="131"/>
      <c r="K989" s="131"/>
      <c r="L989" s="131"/>
      <c r="M989" s="131"/>
      <c r="N989" s="131"/>
      <c r="O989" s="131"/>
      <c r="P989" s="131"/>
    </row>
    <row r="990">
      <c r="F990" s="131"/>
      <c r="G990" s="131"/>
      <c r="H990" s="131"/>
      <c r="I990" s="131"/>
      <c r="J990" s="131"/>
      <c r="K990" s="131"/>
      <c r="L990" s="131"/>
      <c r="M990" s="131"/>
      <c r="N990" s="131"/>
      <c r="O990" s="131"/>
      <c r="P990" s="131"/>
    </row>
    <row r="991">
      <c r="F991" s="131"/>
      <c r="G991" s="131"/>
      <c r="H991" s="131"/>
      <c r="I991" s="131"/>
      <c r="J991" s="131"/>
      <c r="K991" s="131"/>
      <c r="L991" s="131"/>
      <c r="M991" s="131"/>
      <c r="N991" s="131"/>
      <c r="O991" s="131"/>
      <c r="P991" s="131"/>
    </row>
    <row r="992">
      <c r="F992" s="131"/>
      <c r="G992" s="131"/>
      <c r="H992" s="131"/>
      <c r="I992" s="131"/>
      <c r="J992" s="131"/>
      <c r="K992" s="131"/>
      <c r="L992" s="131"/>
      <c r="M992" s="131"/>
      <c r="N992" s="131"/>
      <c r="O992" s="131"/>
      <c r="P992" s="131"/>
    </row>
    <row r="993">
      <c r="F993" s="131"/>
      <c r="G993" s="131"/>
      <c r="H993" s="131"/>
      <c r="I993" s="131"/>
      <c r="J993" s="131"/>
      <c r="K993" s="131"/>
      <c r="L993" s="131"/>
      <c r="M993" s="131"/>
      <c r="N993" s="131"/>
      <c r="O993" s="131"/>
      <c r="P993" s="131"/>
    </row>
    <row r="994">
      <c r="F994" s="131"/>
      <c r="G994" s="131"/>
      <c r="H994" s="131"/>
      <c r="I994" s="131"/>
      <c r="J994" s="131"/>
      <c r="K994" s="131"/>
      <c r="L994" s="131"/>
      <c r="M994" s="131"/>
      <c r="N994" s="131"/>
      <c r="O994" s="131"/>
      <c r="P994" s="131"/>
    </row>
    <row r="995">
      <c r="F995" s="131"/>
      <c r="G995" s="131"/>
      <c r="H995" s="131"/>
      <c r="I995" s="131"/>
      <c r="J995" s="131"/>
      <c r="K995" s="131"/>
      <c r="L995" s="131"/>
      <c r="M995" s="131"/>
      <c r="N995" s="131"/>
      <c r="O995" s="131"/>
      <c r="P995" s="131"/>
    </row>
    <row r="996">
      <c r="F996" s="131"/>
      <c r="G996" s="131"/>
      <c r="H996" s="131"/>
      <c r="I996" s="131"/>
      <c r="J996" s="131"/>
      <c r="K996" s="131"/>
      <c r="L996" s="131"/>
      <c r="M996" s="131"/>
      <c r="N996" s="131"/>
      <c r="O996" s="131"/>
      <c r="P996" s="131"/>
    </row>
    <row r="997">
      <c r="F997" s="131"/>
      <c r="G997" s="131"/>
      <c r="H997" s="131"/>
      <c r="I997" s="131"/>
      <c r="J997" s="131"/>
      <c r="K997" s="131"/>
      <c r="L997" s="131"/>
      <c r="M997" s="131"/>
      <c r="N997" s="131"/>
      <c r="O997" s="131"/>
      <c r="P997" s="131"/>
    </row>
    <row r="998">
      <c r="F998" s="131"/>
      <c r="G998" s="131"/>
      <c r="H998" s="131"/>
      <c r="I998" s="131"/>
      <c r="J998" s="131"/>
      <c r="K998" s="131"/>
      <c r="L998" s="131"/>
      <c r="M998" s="131"/>
      <c r="N998" s="131"/>
      <c r="O998" s="131"/>
      <c r="P998" s="131"/>
    </row>
    <row r="999">
      <c r="F999" s="131"/>
      <c r="G999" s="131"/>
      <c r="H999" s="131"/>
      <c r="I999" s="131"/>
      <c r="J999" s="131"/>
      <c r="K999" s="131"/>
      <c r="L999" s="131"/>
      <c r="M999" s="131"/>
      <c r="N999" s="131"/>
      <c r="O999" s="131"/>
      <c r="P999" s="131"/>
    </row>
    <row r="1000">
      <c r="F1000" s="131"/>
      <c r="G1000" s="131"/>
      <c r="H1000" s="131"/>
      <c r="I1000" s="131"/>
      <c r="J1000" s="131"/>
      <c r="K1000" s="131"/>
      <c r="L1000" s="131"/>
      <c r="M1000" s="131"/>
      <c r="N1000" s="131"/>
      <c r="O1000" s="131"/>
      <c r="P1000" s="131"/>
    </row>
  </sheetData>
  <mergeCells count="28">
    <mergeCell ref="Q4:Q6"/>
    <mergeCell ref="R4:R6"/>
    <mergeCell ref="S4:S6"/>
    <mergeCell ref="T4:T6"/>
    <mergeCell ref="U4:U6"/>
    <mergeCell ref="V4:V6"/>
    <mergeCell ref="A1:E1"/>
    <mergeCell ref="F1:H1"/>
    <mergeCell ref="I1:K1"/>
    <mergeCell ref="L1:N1"/>
    <mergeCell ref="O1:V1"/>
    <mergeCell ref="A4:A6"/>
    <mergeCell ref="B4:B6"/>
    <mergeCell ref="C4:C6"/>
    <mergeCell ref="D4:D6"/>
    <mergeCell ref="E4:E6"/>
    <mergeCell ref="F4:F6"/>
    <mergeCell ref="G4:G6"/>
    <mergeCell ref="H4:H6"/>
    <mergeCell ref="I4:I6"/>
    <mergeCell ref="J4:J6"/>
    <mergeCell ref="A8:K26"/>
    <mergeCell ref="K4:K6"/>
    <mergeCell ref="L4:L6"/>
    <mergeCell ref="M4:M6"/>
    <mergeCell ref="N4:N6"/>
    <mergeCell ref="O4:O6"/>
    <mergeCell ref="P4:P6"/>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419.13"/>
  </cols>
  <sheetData>
    <row r="1">
      <c r="A1" s="22" t="s">
        <v>194</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22" t="s">
        <v>195</v>
      </c>
    </row>
    <row r="2">
      <c r="A2" s="22" t="s">
        <v>196</v>
      </c>
    </row>
    <row r="3">
      <c r="A3" s="22" t="s">
        <v>197</v>
      </c>
    </row>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0"/>
  </cols>
  <sheetData>
    <row r="1">
      <c r="E1" s="1" t="s">
        <v>198</v>
      </c>
      <c r="F1" s="36"/>
      <c r="G1" s="36"/>
    </row>
    <row r="2">
      <c r="A2" s="6" t="s">
        <v>0</v>
      </c>
      <c r="C2" s="9"/>
      <c r="E2" s="36"/>
      <c r="F2" s="36"/>
      <c r="G2" s="36"/>
    </row>
    <row r="3">
      <c r="A3" s="9" t="s">
        <v>13</v>
      </c>
      <c r="B3" s="22" t="s">
        <v>199</v>
      </c>
      <c r="C3" s="9" t="s">
        <v>200</v>
      </c>
      <c r="E3" s="1"/>
      <c r="F3" s="36"/>
      <c r="G3" s="36"/>
    </row>
    <row r="4">
      <c r="A4" s="9" t="s">
        <v>18</v>
      </c>
      <c r="C4" s="135"/>
    </row>
    <row r="5">
      <c r="A5" s="9" t="s">
        <v>20</v>
      </c>
      <c r="C5" s="9"/>
    </row>
    <row r="6">
      <c r="A6" s="9" t="s">
        <v>21</v>
      </c>
      <c r="C6" s="9"/>
    </row>
    <row r="7">
      <c r="A7" s="9" t="s">
        <v>23</v>
      </c>
      <c r="C7" s="9"/>
    </row>
    <row r="8">
      <c r="A8" s="19" t="s">
        <v>25</v>
      </c>
      <c r="C8" s="9"/>
    </row>
    <row r="9">
      <c r="A9" s="9" t="s">
        <v>28</v>
      </c>
      <c r="C9" s="9"/>
    </row>
    <row r="10">
      <c r="A10" s="19" t="s">
        <v>29</v>
      </c>
      <c r="C10" s="9"/>
    </row>
    <row r="11">
      <c r="A11" s="9" t="s">
        <v>30</v>
      </c>
      <c r="C11" s="9"/>
    </row>
    <row r="12">
      <c r="A12" s="9" t="s">
        <v>32</v>
      </c>
      <c r="C12" s="9"/>
    </row>
    <row r="13">
      <c r="A13" s="9" t="s">
        <v>33</v>
      </c>
      <c r="C13" s="9"/>
    </row>
    <row r="14">
      <c r="A14" s="9" t="s">
        <v>35</v>
      </c>
      <c r="C14" s="9"/>
    </row>
    <row r="15">
      <c r="A15" s="19" t="s">
        <v>37</v>
      </c>
      <c r="C15" s="9"/>
    </row>
    <row r="16">
      <c r="A16" s="9" t="s">
        <v>39</v>
      </c>
      <c r="C16" s="9"/>
    </row>
    <row r="17">
      <c r="A17" s="9" t="s">
        <v>40</v>
      </c>
      <c r="C17" s="9"/>
    </row>
    <row r="18">
      <c r="A18" s="9" t="s">
        <v>41</v>
      </c>
      <c r="C18" s="9"/>
    </row>
    <row r="19">
      <c r="A19" s="19" t="s">
        <v>50</v>
      </c>
    </row>
    <row r="20">
      <c r="A20" s="22" t="s">
        <v>201</v>
      </c>
      <c r="B20" s="22" t="s">
        <v>199</v>
      </c>
      <c r="C20" s="22" t="s">
        <v>200</v>
      </c>
    </row>
    <row r="21">
      <c r="C21" s="136"/>
    </row>
    <row r="26">
      <c r="A26" s="43" t="s">
        <v>13</v>
      </c>
      <c r="B26" s="43" t="s">
        <v>14</v>
      </c>
      <c r="C26" s="44" t="s">
        <v>15</v>
      </c>
      <c r="D26" s="45">
        <f t="shared" ref="D26:D44" si="1">I26/(E26*3)</f>
        <v>0.4074074074</v>
      </c>
      <c r="E26" s="46">
        <f>SUMIFS('Histórico de Jogos'!$A:$A,'Histórico de Jogos'!$D:$D,A26)</f>
        <v>9</v>
      </c>
      <c r="F26" s="46">
        <f>SUMIFS('Histórico de Jogos'!$A:$A,'Histórico de Jogos'!$D:$D,A26,'Histórico de Jogos'!$F:$F,"V")</f>
        <v>3</v>
      </c>
      <c r="G26" s="46">
        <f>SUMIFS('Histórico de Jogos'!$A:$A,'Histórico de Jogos'!$D:$D,A26,'Histórico de Jogos'!$F:$F,"D")</f>
        <v>4</v>
      </c>
      <c r="H26" s="46">
        <f>SUMIFS('Histórico de Jogos'!$A:$A,'Histórico de Jogos'!$D:$D,A26,'Histórico de Jogos'!$F:$F,"E")</f>
        <v>2</v>
      </c>
      <c r="I26" s="46">
        <f t="shared" ref="I26:I44" si="2">SUM(F26*3)+(H26)</f>
        <v>11</v>
      </c>
      <c r="J26" s="44" t="s">
        <v>16</v>
      </c>
      <c r="K26" s="43"/>
      <c r="L26" s="137" t="s">
        <v>16</v>
      </c>
      <c r="M26" s="138">
        <v>44589.0</v>
      </c>
      <c r="N26" s="139"/>
      <c r="O26" s="140"/>
      <c r="P26" s="140"/>
      <c r="Q26" s="140"/>
      <c r="R26" s="140"/>
      <c r="S26" s="140"/>
      <c r="T26" s="140"/>
      <c r="U26" s="140"/>
      <c r="V26" s="140"/>
      <c r="W26" s="140"/>
      <c r="X26" s="140"/>
      <c r="Y26" s="140"/>
      <c r="Z26" s="140"/>
      <c r="AA26" s="140"/>
      <c r="AB26" s="140"/>
      <c r="AC26" s="140"/>
      <c r="AD26" s="140"/>
      <c r="AE26" s="140"/>
      <c r="AF26" s="140"/>
      <c r="AG26" s="140"/>
      <c r="AH26" s="140"/>
      <c r="AI26" s="140"/>
    </row>
    <row r="27">
      <c r="A27" s="50" t="s">
        <v>20</v>
      </c>
      <c r="B27" s="50" t="s">
        <v>19</v>
      </c>
      <c r="C27" s="51" t="s">
        <v>15</v>
      </c>
      <c r="D27" s="52">
        <f t="shared" si="1"/>
        <v>0.4583333333</v>
      </c>
      <c r="E27" s="53">
        <f>SUMIFS('Histórico de Jogos'!$A:$A,'Histórico de Jogos'!$D:$D,A27)</f>
        <v>16</v>
      </c>
      <c r="F27" s="53">
        <f>SUMIFS('Histórico de Jogos'!$A:$A,'Histórico de Jogos'!$D:$D,A27,'Histórico de Jogos'!$F:$F,"V")</f>
        <v>7</v>
      </c>
      <c r="G27" s="53">
        <f>SUMIFS('Histórico de Jogos'!$A:$A,'Histórico de Jogos'!$D:$D,A27,'Histórico de Jogos'!$F:$F,"D")</f>
        <v>8</v>
      </c>
      <c r="H27" s="53">
        <f>SUMIFS('Histórico de Jogos'!$A:$A,'Histórico de Jogos'!$D:$D,A27,'Histórico de Jogos'!$F:$F,"E")</f>
        <v>1</v>
      </c>
      <c r="I27" s="53">
        <f t="shared" si="2"/>
        <v>22</v>
      </c>
      <c r="J27" s="51" t="s">
        <v>16</v>
      </c>
      <c r="K27" s="50"/>
      <c r="L27" s="50"/>
      <c r="M27" s="141">
        <v>44652.0</v>
      </c>
      <c r="N27" s="139"/>
      <c r="O27" s="140"/>
      <c r="P27" s="140"/>
      <c r="Q27" s="140"/>
      <c r="R27" s="140"/>
      <c r="S27" s="140"/>
      <c r="T27" s="140"/>
      <c r="U27" s="140"/>
      <c r="V27" s="140"/>
      <c r="W27" s="140"/>
      <c r="X27" s="140"/>
      <c r="Y27" s="140"/>
      <c r="Z27" s="140"/>
      <c r="AA27" s="140"/>
      <c r="AB27" s="140"/>
      <c r="AC27" s="140"/>
      <c r="AD27" s="140"/>
      <c r="AE27" s="140"/>
      <c r="AF27" s="140"/>
      <c r="AG27" s="140"/>
      <c r="AH27" s="140"/>
      <c r="AI27" s="140"/>
    </row>
    <row r="28">
      <c r="A28" s="50" t="s">
        <v>32</v>
      </c>
      <c r="B28" s="50" t="s">
        <v>19</v>
      </c>
      <c r="C28" s="51" t="s">
        <v>27</v>
      </c>
      <c r="D28" s="52">
        <f t="shared" si="1"/>
        <v>0.6111111111</v>
      </c>
      <c r="E28" s="53">
        <f>SUMIFS('Histórico de Jogos'!$A:$A,'Histórico de Jogos'!$D:$D,A28)</f>
        <v>6</v>
      </c>
      <c r="F28" s="53">
        <f>SUMIFS('Histórico de Jogos'!$A:$A,'Histórico de Jogos'!$D:$D,A28,'Histórico de Jogos'!$F:$F,"V")</f>
        <v>3</v>
      </c>
      <c r="G28" s="53">
        <f>SUMIFS('Histórico de Jogos'!$A:$A,'Histórico de Jogos'!$D:$D,A28,'Histórico de Jogos'!$F:$F,"D")</f>
        <v>1</v>
      </c>
      <c r="H28" s="53">
        <f>SUMIFS('Histórico de Jogos'!$A:$A,'Histórico de Jogos'!$D:$D,A28,'Histórico de Jogos'!$F:$F,"E")</f>
        <v>2</v>
      </c>
      <c r="I28" s="53">
        <f t="shared" si="2"/>
        <v>11</v>
      </c>
      <c r="J28" s="51" t="s">
        <v>16</v>
      </c>
      <c r="K28" s="50"/>
      <c r="L28" s="142" t="s">
        <v>16</v>
      </c>
      <c r="M28" s="141">
        <v>44589.0</v>
      </c>
      <c r="N28" s="139"/>
      <c r="O28" s="140"/>
      <c r="P28" s="140"/>
      <c r="Q28" s="140"/>
      <c r="R28" s="140"/>
      <c r="S28" s="140"/>
      <c r="T28" s="140"/>
      <c r="U28" s="140"/>
      <c r="V28" s="140"/>
      <c r="W28" s="140"/>
      <c r="X28" s="140"/>
      <c r="Y28" s="140"/>
      <c r="Z28" s="140"/>
      <c r="AA28" s="140"/>
      <c r="AB28" s="140"/>
      <c r="AC28" s="140"/>
      <c r="AD28" s="140"/>
      <c r="AE28" s="140"/>
      <c r="AF28" s="140"/>
      <c r="AG28" s="140"/>
      <c r="AH28" s="140"/>
      <c r="AI28" s="140"/>
    </row>
    <row r="29">
      <c r="A29" s="50" t="s">
        <v>39</v>
      </c>
      <c r="B29" s="50" t="s">
        <v>26</v>
      </c>
      <c r="C29" s="51" t="s">
        <v>27</v>
      </c>
      <c r="D29" s="52">
        <f t="shared" si="1"/>
        <v>0.5952380952</v>
      </c>
      <c r="E29" s="53">
        <f>SUMIFS('Histórico de Jogos'!$A:$A,'Histórico de Jogos'!$D:$D,A29)</f>
        <v>14</v>
      </c>
      <c r="F29" s="53">
        <f>SUMIFS('Histórico de Jogos'!$A:$A,'Histórico de Jogos'!$D:$D,A29,'Histórico de Jogos'!$F:$F,"V")</f>
        <v>8</v>
      </c>
      <c r="G29" s="53">
        <f>SUMIFS('Histórico de Jogos'!$A:$A,'Histórico de Jogos'!$D:$D,A29,'Histórico de Jogos'!$F:$F,"D")</f>
        <v>5</v>
      </c>
      <c r="H29" s="53">
        <f>SUMIFS('Histórico de Jogos'!$A:$A,'Histórico de Jogos'!$D:$D,A29,'Histórico de Jogos'!$F:$F,"E")</f>
        <v>1</v>
      </c>
      <c r="I29" s="53">
        <f t="shared" si="2"/>
        <v>25</v>
      </c>
      <c r="J29" s="51" t="s">
        <v>16</v>
      </c>
      <c r="K29" s="50"/>
      <c r="L29" s="142"/>
      <c r="M29" s="141">
        <v>44589.0</v>
      </c>
      <c r="N29" s="139"/>
      <c r="O29" s="140"/>
      <c r="P29" s="140"/>
      <c r="Q29" s="140"/>
      <c r="R29" s="140"/>
      <c r="S29" s="140"/>
      <c r="T29" s="140"/>
      <c r="U29" s="140"/>
      <c r="V29" s="140"/>
      <c r="W29" s="140"/>
      <c r="X29" s="140"/>
      <c r="Y29" s="140"/>
      <c r="Z29" s="140"/>
      <c r="AA29" s="140"/>
      <c r="AB29" s="140"/>
      <c r="AC29" s="140"/>
      <c r="AD29" s="140"/>
      <c r="AE29" s="140"/>
      <c r="AF29" s="140"/>
      <c r="AG29" s="140"/>
      <c r="AH29" s="140"/>
      <c r="AI29" s="140"/>
    </row>
    <row r="30">
      <c r="A30" s="50" t="s">
        <v>41</v>
      </c>
      <c r="B30" s="50" t="s">
        <v>42</v>
      </c>
      <c r="C30" s="51" t="s">
        <v>22</v>
      </c>
      <c r="D30" s="52">
        <f t="shared" si="1"/>
        <v>0.5</v>
      </c>
      <c r="E30" s="53">
        <f>SUMIFS('Histórico de Jogos'!$A:$A,'Histórico de Jogos'!$D:$D,A30)</f>
        <v>4</v>
      </c>
      <c r="F30" s="53">
        <f>SUMIFS('Histórico de Jogos'!$A:$A,'Histórico de Jogos'!$D:$D,A30,'Histórico de Jogos'!$F:$F,"V")</f>
        <v>2</v>
      </c>
      <c r="G30" s="53">
        <f>SUMIFS('Histórico de Jogos'!$A:$A,'Histórico de Jogos'!$D:$D,A30,'Histórico de Jogos'!$F:$F,"D")</f>
        <v>2</v>
      </c>
      <c r="H30" s="53">
        <f>SUMIFS('Histórico de Jogos'!$A:$A,'Histórico de Jogos'!$D:$D,A30,'Histórico de Jogos'!$F:$F,"E")</f>
        <v>0</v>
      </c>
      <c r="I30" s="53">
        <f t="shared" si="2"/>
        <v>6</v>
      </c>
      <c r="J30" s="51" t="s">
        <v>16</v>
      </c>
      <c r="K30" s="50"/>
      <c r="L30" s="50"/>
      <c r="M30" s="141">
        <v>44682.0</v>
      </c>
      <c r="N30" s="139"/>
      <c r="O30" s="140"/>
      <c r="P30" s="140"/>
      <c r="Q30" s="140"/>
      <c r="R30" s="140"/>
      <c r="S30" s="140"/>
      <c r="T30" s="140"/>
      <c r="U30" s="140"/>
      <c r="V30" s="140"/>
      <c r="W30" s="140"/>
      <c r="X30" s="140"/>
      <c r="Y30" s="140"/>
      <c r="Z30" s="140"/>
      <c r="AA30" s="140"/>
      <c r="AB30" s="140"/>
      <c r="AC30" s="140"/>
      <c r="AD30" s="140"/>
      <c r="AE30" s="140"/>
      <c r="AF30" s="140"/>
      <c r="AG30" s="140"/>
      <c r="AH30" s="140"/>
      <c r="AI30" s="140"/>
    </row>
    <row r="31">
      <c r="A31" s="50" t="s">
        <v>43</v>
      </c>
      <c r="B31" s="50" t="s">
        <v>24</v>
      </c>
      <c r="C31" s="51" t="s">
        <v>15</v>
      </c>
      <c r="D31" s="52">
        <f t="shared" si="1"/>
        <v>0.4375</v>
      </c>
      <c r="E31" s="53">
        <f>SUMIFS('Histórico de Jogos'!$A:$A,'Histórico de Jogos'!$D:$D,A31)</f>
        <v>16</v>
      </c>
      <c r="F31" s="53">
        <f>SUMIFS('Histórico de Jogos'!$A:$A,'Histórico de Jogos'!$D:$D,A31,'Histórico de Jogos'!$F:$F,"V")</f>
        <v>6</v>
      </c>
      <c r="G31" s="53">
        <f>SUMIFS('Histórico de Jogos'!$A:$A,'Histórico de Jogos'!$D:$D,A31,'Histórico de Jogos'!$F:$F,"D")</f>
        <v>7</v>
      </c>
      <c r="H31" s="53">
        <f>SUMIFS('Histórico de Jogos'!$A:$A,'Histórico de Jogos'!$D:$D,A31,'Histórico de Jogos'!$F:$F,"E")</f>
        <v>3</v>
      </c>
      <c r="I31" s="53">
        <f t="shared" si="2"/>
        <v>21</v>
      </c>
      <c r="J31" s="51" t="s">
        <v>16</v>
      </c>
      <c r="K31" s="50"/>
      <c r="L31" s="142" t="s">
        <v>16</v>
      </c>
      <c r="M31" s="141">
        <v>44589.0</v>
      </c>
      <c r="N31" s="139"/>
      <c r="O31" s="140"/>
      <c r="P31" s="140"/>
      <c r="Q31" s="140"/>
      <c r="R31" s="140"/>
      <c r="S31" s="140"/>
      <c r="T31" s="140"/>
      <c r="U31" s="140"/>
      <c r="V31" s="140"/>
      <c r="W31" s="140"/>
      <c r="X31" s="140"/>
      <c r="Y31" s="140"/>
      <c r="Z31" s="140"/>
      <c r="AA31" s="140"/>
      <c r="AB31" s="140"/>
      <c r="AC31" s="140"/>
      <c r="AD31" s="140"/>
      <c r="AE31" s="140"/>
      <c r="AF31" s="140"/>
      <c r="AG31" s="140"/>
      <c r="AH31" s="140"/>
      <c r="AI31" s="140"/>
    </row>
    <row r="32">
      <c r="A32" s="50" t="s">
        <v>46</v>
      </c>
      <c r="B32" s="50" t="s">
        <v>47</v>
      </c>
      <c r="C32" s="51" t="s">
        <v>27</v>
      </c>
      <c r="D32" s="52">
        <f t="shared" si="1"/>
        <v>0.5555555556</v>
      </c>
      <c r="E32" s="53">
        <f>SUMIFS('Histórico de Jogos'!$A:$A,'Histórico de Jogos'!$D:$D,A32)</f>
        <v>18</v>
      </c>
      <c r="F32" s="53">
        <f>SUMIFS('Histórico de Jogos'!$A:$A,'Histórico de Jogos'!$D:$D,A32,'Histórico de Jogos'!$F:$F,"V")</f>
        <v>9</v>
      </c>
      <c r="G32" s="53">
        <f>SUMIFS('Histórico de Jogos'!$A:$A,'Histórico de Jogos'!$D:$D,A32,'Histórico de Jogos'!$F:$F,"D")</f>
        <v>6</v>
      </c>
      <c r="H32" s="53">
        <f>SUMIFS('Histórico de Jogos'!$A:$A,'Histórico de Jogos'!$D:$D,A32,'Histórico de Jogos'!$F:$F,"E")</f>
        <v>3</v>
      </c>
      <c r="I32" s="53">
        <f t="shared" si="2"/>
        <v>30</v>
      </c>
      <c r="J32" s="51" t="s">
        <v>16</v>
      </c>
      <c r="K32" s="50"/>
      <c r="L32" s="142"/>
      <c r="M32" s="141">
        <v>44589.0</v>
      </c>
      <c r="N32" s="139"/>
      <c r="O32" s="140"/>
      <c r="P32" s="140"/>
      <c r="Q32" s="140"/>
      <c r="R32" s="140"/>
      <c r="S32" s="140"/>
      <c r="T32" s="140"/>
      <c r="U32" s="140"/>
      <c r="V32" s="140"/>
      <c r="W32" s="140"/>
      <c r="X32" s="140"/>
      <c r="Y32" s="140"/>
      <c r="Z32" s="140"/>
      <c r="AA32" s="140"/>
      <c r="AB32" s="140"/>
      <c r="AC32" s="140"/>
      <c r="AD32" s="140"/>
      <c r="AE32" s="140"/>
      <c r="AF32" s="140"/>
      <c r="AG32" s="140"/>
      <c r="AH32" s="140"/>
      <c r="AI32" s="140"/>
    </row>
    <row r="33">
      <c r="A33" s="50" t="s">
        <v>57</v>
      </c>
      <c r="B33" s="50" t="s">
        <v>58</v>
      </c>
      <c r="C33" s="51" t="s">
        <v>15</v>
      </c>
      <c r="D33" s="52">
        <f t="shared" si="1"/>
        <v>0.5476190476</v>
      </c>
      <c r="E33" s="53">
        <f>SUMIFS('Histórico de Jogos'!$A:$A,'Histórico de Jogos'!$D:$D,A33)</f>
        <v>14</v>
      </c>
      <c r="F33" s="53">
        <f>SUMIFS('Histórico de Jogos'!$A:$A,'Histórico de Jogos'!$D:$D,A33,'Histórico de Jogos'!$F:$F,"V")</f>
        <v>7</v>
      </c>
      <c r="G33" s="53">
        <f>SUMIFS('Histórico de Jogos'!$A:$A,'Histórico de Jogos'!$D:$D,A33,'Histórico de Jogos'!$F:$F,"D")</f>
        <v>5</v>
      </c>
      <c r="H33" s="53">
        <f>SUMIFS('Histórico de Jogos'!$A:$A,'Histórico de Jogos'!$D:$D,A33,'Histórico de Jogos'!$F:$F,"E")</f>
        <v>2</v>
      </c>
      <c r="I33" s="53">
        <f t="shared" si="2"/>
        <v>23</v>
      </c>
      <c r="J33" s="51" t="s">
        <v>16</v>
      </c>
      <c r="K33" s="50"/>
      <c r="L33" s="142" t="s">
        <v>16</v>
      </c>
      <c r="M33" s="141">
        <v>44589.0</v>
      </c>
      <c r="N33" s="140"/>
      <c r="O33" s="140"/>
      <c r="P33" s="140"/>
      <c r="Q33" s="140"/>
      <c r="R33" s="140"/>
      <c r="S33" s="140"/>
      <c r="T33" s="140"/>
      <c r="U33" s="140"/>
      <c r="V33" s="140"/>
      <c r="W33" s="140"/>
      <c r="X33" s="140"/>
      <c r="Y33" s="140"/>
      <c r="Z33" s="140"/>
      <c r="AA33" s="140"/>
      <c r="AB33" s="140"/>
      <c r="AC33" s="140"/>
      <c r="AD33" s="140"/>
      <c r="AE33" s="140"/>
      <c r="AF33" s="140"/>
      <c r="AG33" s="140"/>
      <c r="AH33" s="140"/>
      <c r="AI33" s="140"/>
    </row>
    <row r="34">
      <c r="A34" s="50" t="s">
        <v>59</v>
      </c>
      <c r="B34" s="50" t="s">
        <v>24</v>
      </c>
      <c r="C34" s="51" t="s">
        <v>22</v>
      </c>
      <c r="D34" s="52">
        <f t="shared" si="1"/>
        <v>0.5925925926</v>
      </c>
      <c r="E34" s="53">
        <f>SUMIFS('Histórico de Jogos'!$A:$A,'Histórico de Jogos'!$D:$D,A34)</f>
        <v>18</v>
      </c>
      <c r="F34" s="53">
        <f>SUMIFS('Histórico de Jogos'!$A:$A,'Histórico de Jogos'!$D:$D,A34,'Histórico de Jogos'!$F:$F,"V")</f>
        <v>10</v>
      </c>
      <c r="G34" s="53">
        <f>SUMIFS('Histórico de Jogos'!$A:$A,'Histórico de Jogos'!$D:$D,A34,'Histórico de Jogos'!$F:$F,"D")</f>
        <v>6</v>
      </c>
      <c r="H34" s="53">
        <f>SUMIFS('Histórico de Jogos'!$A:$A,'Histórico de Jogos'!$D:$D,A34,'Histórico de Jogos'!$F:$F,"E")</f>
        <v>2</v>
      </c>
      <c r="I34" s="53">
        <f t="shared" si="2"/>
        <v>32</v>
      </c>
      <c r="J34" s="51" t="s">
        <v>16</v>
      </c>
      <c r="K34" s="50"/>
      <c r="L34" s="142" t="s">
        <v>16</v>
      </c>
      <c r="M34" s="141">
        <v>44589.0</v>
      </c>
      <c r="N34" s="140"/>
      <c r="O34" s="140"/>
      <c r="P34" s="140"/>
      <c r="Q34" s="140"/>
      <c r="R34" s="140"/>
      <c r="S34" s="140"/>
      <c r="T34" s="140"/>
      <c r="U34" s="140"/>
      <c r="V34" s="140"/>
      <c r="W34" s="140"/>
      <c r="X34" s="140"/>
      <c r="Y34" s="140"/>
      <c r="Z34" s="140"/>
      <c r="AA34" s="140"/>
      <c r="AB34" s="140"/>
      <c r="AC34" s="140"/>
      <c r="AD34" s="140"/>
      <c r="AE34" s="140"/>
      <c r="AF34" s="140"/>
      <c r="AG34" s="140"/>
      <c r="AH34" s="140"/>
      <c r="AI34" s="140"/>
    </row>
    <row r="35">
      <c r="A35" s="50" t="s">
        <v>60</v>
      </c>
      <c r="B35" s="50" t="s">
        <v>19</v>
      </c>
      <c r="C35" s="51" t="s">
        <v>15</v>
      </c>
      <c r="D35" s="52">
        <f t="shared" si="1"/>
        <v>0.5555555556</v>
      </c>
      <c r="E35" s="53">
        <f>SUMIFS('Histórico de Jogos'!$A:$A,'Histórico de Jogos'!$D:$D,A35)</f>
        <v>6</v>
      </c>
      <c r="F35" s="53">
        <f>SUMIFS('Histórico de Jogos'!$A:$A,'Histórico de Jogos'!$D:$D,A35,'Histórico de Jogos'!$F:$F,"V")</f>
        <v>3</v>
      </c>
      <c r="G35" s="53">
        <f>SUMIFS('Histórico de Jogos'!$A:$A,'Histórico de Jogos'!$D:$D,A35,'Histórico de Jogos'!$F:$F,"D")</f>
        <v>2</v>
      </c>
      <c r="H35" s="53">
        <f>SUMIFS('Histórico de Jogos'!$A:$A,'Histórico de Jogos'!$D:$D,A35,'Histórico de Jogos'!$F:$F,"E")</f>
        <v>1</v>
      </c>
      <c r="I35" s="53">
        <f t="shared" si="2"/>
        <v>10</v>
      </c>
      <c r="J35" s="51" t="s">
        <v>16</v>
      </c>
      <c r="K35" s="50"/>
      <c r="L35" s="142" t="s">
        <v>16</v>
      </c>
      <c r="M35" s="141">
        <v>44589.0</v>
      </c>
      <c r="N35" s="140"/>
      <c r="O35" s="140"/>
      <c r="P35" s="140"/>
      <c r="Q35" s="140"/>
      <c r="R35" s="140"/>
      <c r="S35" s="140"/>
      <c r="T35" s="140"/>
      <c r="U35" s="140"/>
      <c r="V35" s="140"/>
      <c r="W35" s="140"/>
      <c r="X35" s="140"/>
      <c r="Y35" s="140"/>
      <c r="Z35" s="140"/>
      <c r="AA35" s="140"/>
      <c r="AB35" s="140"/>
      <c r="AC35" s="140"/>
      <c r="AD35" s="140"/>
      <c r="AE35" s="140"/>
      <c r="AF35" s="140"/>
      <c r="AG35" s="140"/>
      <c r="AH35" s="140"/>
      <c r="AI35" s="140"/>
    </row>
    <row r="36">
      <c r="A36" s="50" t="s">
        <v>63</v>
      </c>
      <c r="B36" s="50" t="s">
        <v>24</v>
      </c>
      <c r="C36" s="51" t="s">
        <v>64</v>
      </c>
      <c r="D36" s="52">
        <f t="shared" si="1"/>
        <v>0.4444444444</v>
      </c>
      <c r="E36" s="53">
        <f>SUMIFS('Histórico de Jogos'!$A:$A,'Histórico de Jogos'!$D:$D,A36)</f>
        <v>12</v>
      </c>
      <c r="F36" s="59">
        <f>SUMIFS('Histórico de Jogos'!$A:$A,'Histórico de Jogos'!$D:$D,A36,'Histórico de Jogos'!$F:$F,"V")</f>
        <v>5</v>
      </c>
      <c r="G36" s="53">
        <f>SUMIFS('Histórico de Jogos'!$A:$A,'Histórico de Jogos'!$D:$D,A36,'Histórico de Jogos'!$F:$F,"D")</f>
        <v>6</v>
      </c>
      <c r="H36" s="53">
        <f>SUMIFS('Histórico de Jogos'!$A:$A,'Histórico de Jogos'!$D:$D,A36,'Histórico de Jogos'!$F:$F,"E")</f>
        <v>1</v>
      </c>
      <c r="I36" s="53">
        <f t="shared" si="2"/>
        <v>16</v>
      </c>
      <c r="J36" s="51" t="s">
        <v>16</v>
      </c>
      <c r="K36" s="50"/>
      <c r="L36" s="50"/>
      <c r="M36" s="141">
        <v>44652.0</v>
      </c>
      <c r="N36" s="140"/>
      <c r="O36" s="140"/>
      <c r="P36" s="140"/>
      <c r="Q36" s="140"/>
      <c r="R36" s="140"/>
      <c r="S36" s="140"/>
      <c r="T36" s="140"/>
      <c r="U36" s="140"/>
      <c r="V36" s="140"/>
      <c r="W36" s="140"/>
      <c r="X36" s="140"/>
      <c r="Y36" s="140"/>
      <c r="Z36" s="140"/>
      <c r="AA36" s="140"/>
      <c r="AB36" s="140"/>
      <c r="AC36" s="140"/>
      <c r="AD36" s="140"/>
      <c r="AE36" s="140"/>
      <c r="AF36" s="140"/>
      <c r="AG36" s="140"/>
      <c r="AH36" s="140"/>
      <c r="AI36" s="140"/>
    </row>
    <row r="37">
      <c r="A37" s="50" t="s">
        <v>67</v>
      </c>
      <c r="B37" s="50" t="s">
        <v>68</v>
      </c>
      <c r="C37" s="51" t="s">
        <v>27</v>
      </c>
      <c r="D37" s="52">
        <f t="shared" si="1"/>
        <v>0.4561403509</v>
      </c>
      <c r="E37" s="53">
        <f>SUMIFS('Histórico de Jogos'!$A:$A,'Histórico de Jogos'!$D:$D,A37)</f>
        <v>19</v>
      </c>
      <c r="F37" s="53">
        <f>SUMIFS('Histórico de Jogos'!$A:$A,'Histórico de Jogos'!$D:$D,A37,'Histórico de Jogos'!$F:$F,"V")</f>
        <v>8</v>
      </c>
      <c r="G37" s="53">
        <f>SUMIFS('Histórico de Jogos'!$A:$A,'Histórico de Jogos'!$D:$D,A37,'Histórico de Jogos'!$F:$F,"D")</f>
        <v>9</v>
      </c>
      <c r="H37" s="53">
        <f>SUMIFS('Histórico de Jogos'!$A:$A,'Histórico de Jogos'!$D:$D,A37,'Histórico de Jogos'!$F:$F,"E")</f>
        <v>2</v>
      </c>
      <c r="I37" s="53">
        <f t="shared" si="2"/>
        <v>26</v>
      </c>
      <c r="J37" s="51" t="s">
        <v>16</v>
      </c>
      <c r="K37" s="50"/>
      <c r="L37" s="51" t="s">
        <v>16</v>
      </c>
      <c r="M37" s="141">
        <v>44589.0</v>
      </c>
      <c r="N37" s="140"/>
      <c r="O37" s="140"/>
      <c r="P37" s="140"/>
      <c r="Q37" s="140"/>
      <c r="R37" s="140"/>
      <c r="S37" s="140"/>
      <c r="T37" s="140"/>
      <c r="U37" s="140"/>
      <c r="V37" s="140"/>
      <c r="W37" s="140"/>
      <c r="X37" s="140"/>
      <c r="Y37" s="140"/>
      <c r="Z37" s="140"/>
      <c r="AA37" s="140"/>
      <c r="AB37" s="140"/>
      <c r="AC37" s="140"/>
      <c r="AD37" s="140"/>
      <c r="AE37" s="140"/>
      <c r="AF37" s="140"/>
      <c r="AG37" s="140"/>
      <c r="AH37" s="140"/>
      <c r="AI37" s="140"/>
    </row>
    <row r="38">
      <c r="A38" s="50" t="s">
        <v>71</v>
      </c>
      <c r="B38" s="50" t="s">
        <v>36</v>
      </c>
      <c r="C38" s="51" t="s">
        <v>22</v>
      </c>
      <c r="D38" s="52">
        <f t="shared" si="1"/>
        <v>0.2857142857</v>
      </c>
      <c r="E38" s="53">
        <f>SUMIFS('Histórico de Jogos'!$A:$A,'Histórico de Jogos'!$D:$D,A38)</f>
        <v>14</v>
      </c>
      <c r="F38" s="53">
        <f>SUMIFS('Histórico de Jogos'!$A:$A,'Histórico de Jogos'!$D:$D,A38,'Histórico de Jogos'!$F:$F,"V")</f>
        <v>3</v>
      </c>
      <c r="G38" s="53">
        <f>SUMIFS('Histórico de Jogos'!$A:$A,'Histórico de Jogos'!$D:$D,A38,'Histórico de Jogos'!$F:$F,"D")</f>
        <v>8</v>
      </c>
      <c r="H38" s="53">
        <f>SUMIFS('Histórico de Jogos'!$A:$A,'Histórico de Jogos'!$D:$D,A38,'Histórico de Jogos'!$F:$F,"E")</f>
        <v>3</v>
      </c>
      <c r="I38" s="53">
        <f t="shared" si="2"/>
        <v>12</v>
      </c>
      <c r="J38" s="51" t="s">
        <v>16</v>
      </c>
      <c r="K38" s="50"/>
      <c r="L38" s="50"/>
      <c r="M38" s="141">
        <v>44589.0</v>
      </c>
      <c r="N38" s="140"/>
      <c r="O38" s="140"/>
      <c r="P38" s="140"/>
      <c r="Q38" s="140"/>
      <c r="R38" s="140"/>
      <c r="S38" s="140"/>
      <c r="T38" s="140"/>
      <c r="U38" s="140"/>
      <c r="V38" s="140"/>
      <c r="W38" s="140"/>
      <c r="X38" s="140"/>
      <c r="Y38" s="140"/>
      <c r="Z38" s="140"/>
      <c r="AA38" s="140"/>
      <c r="AB38" s="140"/>
      <c r="AC38" s="140"/>
      <c r="AD38" s="140"/>
      <c r="AE38" s="140"/>
      <c r="AF38" s="140"/>
      <c r="AG38" s="140"/>
      <c r="AH38" s="140"/>
      <c r="AI38" s="140"/>
    </row>
    <row r="39">
      <c r="A39" s="50" t="s">
        <v>72</v>
      </c>
      <c r="B39" s="50" t="s">
        <v>68</v>
      </c>
      <c r="C39" s="51" t="s">
        <v>27</v>
      </c>
      <c r="D39" s="52">
        <f t="shared" si="1"/>
        <v>0.4761904762</v>
      </c>
      <c r="E39" s="53">
        <f>SUMIFS('Histórico de Jogos'!$A:$A,'Histórico de Jogos'!$D:$D,A39)</f>
        <v>21</v>
      </c>
      <c r="F39" s="53">
        <f>SUMIFS('Histórico de Jogos'!$A:$A,'Histórico de Jogos'!$D:$D,A39,'Histórico de Jogos'!$F:$F,"V")</f>
        <v>9</v>
      </c>
      <c r="G39" s="53">
        <f>SUMIFS('Histórico de Jogos'!$A:$A,'Histórico de Jogos'!$D:$D,A39,'Histórico de Jogos'!$F:$F,"D")</f>
        <v>9</v>
      </c>
      <c r="H39" s="53">
        <f>SUMIFS('Histórico de Jogos'!$A:$A,'Histórico de Jogos'!$D:$D,A39,'Histórico de Jogos'!$F:$F,"E")</f>
        <v>3</v>
      </c>
      <c r="I39" s="53">
        <f t="shared" si="2"/>
        <v>30</v>
      </c>
      <c r="J39" s="51" t="s">
        <v>16</v>
      </c>
      <c r="K39" s="50"/>
      <c r="L39" s="51" t="s">
        <v>16</v>
      </c>
      <c r="M39" s="141">
        <v>44589.0</v>
      </c>
      <c r="N39" s="140"/>
      <c r="O39" s="140"/>
      <c r="P39" s="140"/>
      <c r="Q39" s="140"/>
      <c r="R39" s="140"/>
      <c r="S39" s="140"/>
      <c r="T39" s="140"/>
      <c r="U39" s="140"/>
      <c r="V39" s="140"/>
      <c r="W39" s="140"/>
      <c r="X39" s="140"/>
      <c r="Y39" s="140"/>
      <c r="Z39" s="140"/>
      <c r="AA39" s="140"/>
      <c r="AB39" s="140"/>
      <c r="AC39" s="140"/>
      <c r="AD39" s="140"/>
      <c r="AE39" s="140"/>
      <c r="AF39" s="140"/>
      <c r="AG39" s="140"/>
      <c r="AH39" s="140"/>
      <c r="AI39" s="140"/>
    </row>
    <row r="40">
      <c r="A40" s="50" t="s">
        <v>74</v>
      </c>
      <c r="B40" s="50" t="s">
        <v>24</v>
      </c>
      <c r="C40" s="51" t="s">
        <v>15</v>
      </c>
      <c r="D40" s="52">
        <f t="shared" si="1"/>
        <v>0.5555555556</v>
      </c>
      <c r="E40" s="53">
        <f>SUMIFS('Histórico de Jogos'!$A:$A,'Histórico de Jogos'!$D:$D,A40)</f>
        <v>9</v>
      </c>
      <c r="F40" s="53">
        <f>SUMIFS('Histórico de Jogos'!$A:$A,'Histórico de Jogos'!$D:$D,A40,'Histórico de Jogos'!$F:$F,"V")</f>
        <v>4</v>
      </c>
      <c r="G40" s="53">
        <f>SUMIFS('Histórico de Jogos'!$A:$A,'Histórico de Jogos'!$D:$D,A40,'Histórico de Jogos'!$F:$F,"D")</f>
        <v>2</v>
      </c>
      <c r="H40" s="53">
        <f>SUMIFS('Histórico de Jogos'!$A:$A,'Histórico de Jogos'!$D:$D,A40,'Histórico de Jogos'!$F:$F,"E")</f>
        <v>3</v>
      </c>
      <c r="I40" s="53">
        <f t="shared" si="2"/>
        <v>15</v>
      </c>
      <c r="J40" s="51" t="s">
        <v>16</v>
      </c>
      <c r="K40" s="50"/>
      <c r="L40" s="51" t="s">
        <v>16</v>
      </c>
      <c r="M40" s="141">
        <v>44589.0</v>
      </c>
      <c r="N40" s="140"/>
      <c r="O40" s="140"/>
      <c r="P40" s="140"/>
      <c r="Q40" s="140"/>
      <c r="R40" s="140"/>
      <c r="S40" s="140"/>
      <c r="T40" s="140"/>
      <c r="U40" s="140"/>
      <c r="V40" s="140"/>
      <c r="W40" s="140"/>
      <c r="X40" s="140"/>
      <c r="Y40" s="140"/>
      <c r="Z40" s="140"/>
      <c r="AA40" s="140"/>
      <c r="AB40" s="140"/>
      <c r="AC40" s="140"/>
      <c r="AD40" s="140"/>
      <c r="AE40" s="140"/>
      <c r="AF40" s="140"/>
      <c r="AG40" s="140"/>
      <c r="AH40" s="140"/>
      <c r="AI40" s="140"/>
    </row>
    <row r="41">
      <c r="A41" s="50" t="s">
        <v>79</v>
      </c>
      <c r="B41" s="50" t="s">
        <v>26</v>
      </c>
      <c r="C41" s="51" t="s">
        <v>15</v>
      </c>
      <c r="D41" s="52">
        <f t="shared" si="1"/>
        <v>0.4545454545</v>
      </c>
      <c r="E41" s="53">
        <f>SUMIFS('Histórico de Jogos'!$A:$A,'Histórico de Jogos'!$D:$D,A41)</f>
        <v>11</v>
      </c>
      <c r="F41" s="53">
        <f>SUMIFS('Histórico de Jogos'!$A:$A,'Histórico de Jogos'!$D:$D,A41,'Histórico de Jogos'!$F:$F,"V")</f>
        <v>5</v>
      </c>
      <c r="G41" s="53">
        <f>SUMIFS('Histórico de Jogos'!$A:$A,'Histórico de Jogos'!$D:$D,A41,'Histórico de Jogos'!$F:$F,"D")</f>
        <v>6</v>
      </c>
      <c r="H41" s="53">
        <f>SUMIFS('Histórico de Jogos'!$A:$A,'Histórico de Jogos'!$D:$D,A41,'Histórico de Jogos'!$F:$F,"E")</f>
        <v>0</v>
      </c>
      <c r="I41" s="53">
        <f t="shared" si="2"/>
        <v>15</v>
      </c>
      <c r="J41" s="51" t="s">
        <v>16</v>
      </c>
      <c r="K41" s="50"/>
      <c r="L41" s="50"/>
      <c r="M41" s="141">
        <v>44652.0</v>
      </c>
      <c r="N41" s="140"/>
      <c r="O41" s="140"/>
      <c r="P41" s="140"/>
      <c r="Q41" s="140"/>
      <c r="R41" s="140"/>
      <c r="S41" s="140"/>
      <c r="T41" s="140"/>
      <c r="U41" s="140"/>
      <c r="V41" s="140"/>
      <c r="W41" s="140"/>
      <c r="X41" s="140"/>
      <c r="Y41" s="140"/>
      <c r="Z41" s="140"/>
      <c r="AA41" s="140"/>
      <c r="AB41" s="140"/>
      <c r="AC41" s="140"/>
      <c r="AD41" s="140"/>
      <c r="AE41" s="140"/>
      <c r="AF41" s="140"/>
      <c r="AG41" s="140"/>
      <c r="AH41" s="140"/>
      <c r="AI41" s="140"/>
    </row>
    <row r="42">
      <c r="A42" s="50" t="s">
        <v>81</v>
      </c>
      <c r="B42" s="50" t="s">
        <v>24</v>
      </c>
      <c r="C42" s="51" t="s">
        <v>31</v>
      </c>
      <c r="D42" s="52">
        <f t="shared" si="1"/>
        <v>0.5555555556</v>
      </c>
      <c r="E42" s="53">
        <f>SUMIFS('Histórico de Jogos'!$A:$A,'Histórico de Jogos'!$D:$D,A42)</f>
        <v>18</v>
      </c>
      <c r="F42" s="53">
        <f>SUMIFS('Histórico de Jogos'!$A:$A,'Histórico de Jogos'!$D:$D,A42,'Histórico de Jogos'!$F:$F,"V")</f>
        <v>9</v>
      </c>
      <c r="G42" s="53">
        <f>SUMIFS('Histórico de Jogos'!$A:$A,'Histórico de Jogos'!$D:$D,A42,'Histórico de Jogos'!$F:$F,"D")</f>
        <v>6</v>
      </c>
      <c r="H42" s="53">
        <f>SUMIFS('Histórico de Jogos'!$A:$A,'Histórico de Jogos'!$D:$D,A42,'Histórico de Jogos'!$F:$F,"E")</f>
        <v>3</v>
      </c>
      <c r="I42" s="53">
        <f t="shared" si="2"/>
        <v>30</v>
      </c>
      <c r="J42" s="51" t="s">
        <v>16</v>
      </c>
      <c r="K42" s="50"/>
      <c r="L42" s="50"/>
      <c r="M42" s="141">
        <v>44589.0</v>
      </c>
      <c r="N42" s="140"/>
      <c r="O42" s="140"/>
      <c r="P42" s="140"/>
      <c r="Q42" s="140"/>
      <c r="R42" s="140"/>
      <c r="S42" s="140"/>
      <c r="T42" s="140"/>
      <c r="U42" s="140"/>
      <c r="V42" s="140"/>
      <c r="W42" s="140"/>
      <c r="X42" s="140"/>
      <c r="Y42" s="140"/>
      <c r="Z42" s="140"/>
      <c r="AA42" s="140"/>
      <c r="AB42" s="140"/>
      <c r="AC42" s="140"/>
      <c r="AD42" s="140"/>
      <c r="AE42" s="140"/>
      <c r="AF42" s="140"/>
      <c r="AG42" s="140"/>
      <c r="AH42" s="140"/>
      <c r="AI42" s="140"/>
    </row>
    <row r="43">
      <c r="A43" s="50" t="s">
        <v>88</v>
      </c>
      <c r="B43" s="50" t="s">
        <v>26</v>
      </c>
      <c r="C43" s="51" t="s">
        <v>22</v>
      </c>
      <c r="D43" s="52">
        <f t="shared" si="1"/>
        <v>0.25</v>
      </c>
      <c r="E43" s="53">
        <f>SUMIFS('Histórico de Jogos'!$A:$A,'Histórico de Jogos'!$D:$D,A43)</f>
        <v>4</v>
      </c>
      <c r="F43" s="53">
        <f>SUMIFS('Histórico de Jogos'!$A:$A,'Histórico de Jogos'!$D:$D,A43,'Histórico de Jogos'!$F:$F,"V")</f>
        <v>1</v>
      </c>
      <c r="G43" s="53">
        <f>SUMIFS('Histórico de Jogos'!$A:$A,'Histórico de Jogos'!$D:$D,A43,'Histórico de Jogos'!$F:$F,"D")</f>
        <v>3</v>
      </c>
      <c r="H43" s="53">
        <f>SUMIFS('Histórico de Jogos'!$A:$A,'Histórico de Jogos'!$D:$D,A43,'Histórico de Jogos'!$F:$F,"E")</f>
        <v>0</v>
      </c>
      <c r="I43" s="53">
        <f t="shared" si="2"/>
        <v>3</v>
      </c>
      <c r="J43" s="51" t="s">
        <v>16</v>
      </c>
      <c r="K43" s="50"/>
      <c r="L43" s="50"/>
      <c r="M43" s="141">
        <v>44682.0</v>
      </c>
      <c r="N43" s="140"/>
      <c r="O43" s="140"/>
      <c r="P43" s="140"/>
      <c r="Q43" s="140"/>
      <c r="R43" s="140"/>
      <c r="S43" s="140"/>
      <c r="T43" s="140"/>
      <c r="U43" s="140"/>
      <c r="V43" s="140"/>
      <c r="W43" s="140"/>
      <c r="X43" s="140"/>
      <c r="Y43" s="140"/>
      <c r="Z43" s="140"/>
      <c r="AA43" s="140"/>
      <c r="AB43" s="140"/>
      <c r="AC43" s="140"/>
      <c r="AD43" s="140"/>
      <c r="AE43" s="140"/>
      <c r="AF43" s="140"/>
      <c r="AG43" s="140"/>
      <c r="AH43" s="140"/>
      <c r="AI43" s="140"/>
    </row>
    <row r="44">
      <c r="A44" s="50" t="s">
        <v>89</v>
      </c>
      <c r="B44" s="50" t="s">
        <v>14</v>
      </c>
      <c r="C44" s="51" t="s">
        <v>15</v>
      </c>
      <c r="D44" s="52">
        <f t="shared" si="1"/>
        <v>0.75</v>
      </c>
      <c r="E44" s="53">
        <f>SUMIFS('Histórico de Jogos'!$A:$A,'Histórico de Jogos'!$D:$D,A44)</f>
        <v>4</v>
      </c>
      <c r="F44" s="53">
        <f>SUMIFS('Histórico de Jogos'!$A:$A,'Histórico de Jogos'!$D:$D,A44,'Histórico de Jogos'!$F:$F,"V")</f>
        <v>3</v>
      </c>
      <c r="G44" s="53">
        <f>SUMIFS('Histórico de Jogos'!$A:$A,'Histórico de Jogos'!$D:$D,A44,'Histórico de Jogos'!$F:$F,"D")</f>
        <v>1</v>
      </c>
      <c r="H44" s="53">
        <f>SUMIFS('Histórico de Jogos'!$A:$A,'Histórico de Jogos'!$D:$D,A44,'Histórico de Jogos'!$F:$F,"E")</f>
        <v>0</v>
      </c>
      <c r="I44" s="53">
        <f t="shared" si="2"/>
        <v>9</v>
      </c>
      <c r="J44" s="51" t="s">
        <v>16</v>
      </c>
      <c r="K44" s="50"/>
      <c r="L44" s="50"/>
      <c r="M44" s="141">
        <v>44682.0</v>
      </c>
      <c r="N44" s="140"/>
      <c r="O44" s="140"/>
      <c r="P44" s="140"/>
      <c r="Q44" s="140"/>
      <c r="R44" s="140"/>
      <c r="S44" s="140"/>
      <c r="T44" s="140"/>
      <c r="U44" s="140"/>
      <c r="V44" s="140"/>
      <c r="W44" s="140"/>
      <c r="X44" s="140"/>
      <c r="Y44" s="140"/>
      <c r="Z44" s="140"/>
      <c r="AA44" s="140"/>
      <c r="AB44" s="140"/>
      <c r="AC44" s="140"/>
      <c r="AD44" s="140"/>
      <c r="AE44" s="140"/>
      <c r="AF44" s="140"/>
      <c r="AG44" s="140"/>
      <c r="AH44" s="140"/>
      <c r="AI44" s="140"/>
    </row>
    <row r="45">
      <c r="A45" s="50" t="s">
        <v>95</v>
      </c>
      <c r="B45" s="50" t="s">
        <v>47</v>
      </c>
      <c r="C45" s="51" t="s">
        <v>22</v>
      </c>
      <c r="D45" s="62"/>
      <c r="E45" s="50"/>
      <c r="F45" s="50"/>
      <c r="G45" s="50"/>
      <c r="H45" s="50"/>
      <c r="I45" s="50"/>
      <c r="J45" s="51" t="s">
        <v>16</v>
      </c>
      <c r="K45" s="50"/>
      <c r="L45" s="50"/>
      <c r="M45" s="50"/>
      <c r="N45" s="140"/>
      <c r="O45" s="140"/>
      <c r="P45" s="140"/>
      <c r="Q45" s="140"/>
      <c r="R45" s="140"/>
      <c r="S45" s="140"/>
      <c r="T45" s="140"/>
      <c r="U45" s="140"/>
      <c r="V45" s="140"/>
      <c r="W45" s="140"/>
      <c r="X45" s="140"/>
      <c r="Y45" s="140"/>
      <c r="Z45" s="140"/>
      <c r="AA45" s="140"/>
      <c r="AB45" s="140"/>
      <c r="AC45" s="140"/>
      <c r="AD45" s="140"/>
      <c r="AE45" s="140"/>
      <c r="AF45" s="140"/>
      <c r="AG45" s="140"/>
      <c r="AH45" s="140"/>
      <c r="AI45" s="140"/>
    </row>
  </sheetData>
  <drawing r:id="rId1"/>
</worksheet>
</file>